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120" firstSheet="1" activeTab="1"/>
  </bookViews>
  <sheets>
    <sheet name="primer trimestre" sheetId="1" state="hidden" r:id="rId1"/>
    <sheet name="Cuarto trimestre" sheetId="2" r:id="rId2"/>
    <sheet name="INF GOBIERNO DIGITAL" sheetId="3" r:id="rId3"/>
    <sheet name="evidencias050914-2020Food Truc " sheetId="4" state="hidden" r:id="rId4"/>
    <sheet name="evidencias050914-2020GreenMall" sheetId="5" state="hidden" r:id="rId5"/>
    <sheet name="evidencia 050916-2020" sheetId="6" state="hidden" r:id="rId6"/>
  </sheets>
  <definedNames>
    <definedName name="_xlnm.Print_Area" localSheetId="0">'primer trimestre'!$A$5:$V$32</definedName>
    <definedName name="_xlnm.Print_Titles" localSheetId="0">'primer trimestre'!$8:$9</definedName>
  </definedNames>
  <calcPr fullCalcOnLoad="1"/>
</workbook>
</file>

<file path=xl/comments1.xml><?xml version="1.0" encoding="utf-8"?>
<comments xmlns="http://schemas.openxmlformats.org/spreadsheetml/2006/main">
  <authors>
    <author>bgiraldo</author>
    <author>BGIRALDO</author>
    <author>Viviana Parra</author>
  </authors>
  <commentList>
    <comment ref="S8" authorId="0">
      <text>
        <r>
          <rPr>
            <b/>
            <sz val="8"/>
            <rFont val="Tahoma"/>
            <family val="2"/>
          </rPr>
          <t>bgiraldo:</t>
        </r>
        <r>
          <rPr>
            <sz val="8"/>
            <rFont val="Tahoma"/>
            <family val="2"/>
          </rPr>
          <t xml:space="preserve">
Digite en esta celda el porcentaje de ejecución para cada actividad en valores de 0% a 100%</t>
        </r>
      </text>
    </comment>
    <comment ref="W8" authorId="1">
      <text>
        <r>
          <rPr>
            <b/>
            <sz val="9"/>
            <rFont val="Tahoma"/>
            <family val="2"/>
          </rPr>
          <t>BGIRALDO:</t>
        </r>
        <r>
          <rPr>
            <sz val="9"/>
            <rFont val="Tahoma"/>
            <family val="2"/>
          </rPr>
          <t xml:space="preserve">
</t>
        </r>
        <r>
          <rPr>
            <b/>
            <sz val="9"/>
            <rFont val="Tahoma"/>
            <family val="2"/>
          </rPr>
          <t>En esta celda registre los detalles de la ejecución de la meta, Ejplo:</t>
        </r>
        <r>
          <rPr>
            <sz val="9"/>
            <rFont val="Tahoma"/>
            <family val="2"/>
          </rPr>
          <t xml:space="preserve">
No. De cursos realizados: temáticas, No. De participantes por cada curso
 . No. De convenios suscritos,   Nombre de las Entidades con las cuales se suscribieron.
 No. De programas Autoevaluados, Nombres de los programas Autoevaluados.
 No. De docentes en movilidad académica saliente, nombre del docente y lugar de destino.
 No. de Docentes en movilidad académica entrante, nombre del docente y lugar de procedencia</t>
        </r>
      </text>
    </comment>
    <comment ref="W14" authorId="2">
      <text>
        <r>
          <rPr>
            <b/>
            <sz val="9"/>
            <rFont val="Tahoma"/>
            <family val="2"/>
          </rPr>
          <t>Viviana Parra:</t>
        </r>
        <r>
          <rPr>
            <sz val="9"/>
            <rFont val="Tahoma"/>
            <family val="2"/>
          </rPr>
          <t xml:space="preserve">
Se monitorea la calidad de la información del micrositio de Transparencia a través de la publicación del informe de seguimiento a la matrz Ley 1712</t>
        </r>
      </text>
    </comment>
    <comment ref="W13" authorId="2">
      <text>
        <r>
          <rPr>
            <b/>
            <sz val="9"/>
            <rFont val="Tahoma"/>
            <family val="2"/>
          </rPr>
          <t>Viviana Parra:</t>
        </r>
        <r>
          <rPr>
            <sz val="9"/>
            <rFont val="Tahoma"/>
            <family val="2"/>
          </rPr>
          <t xml:space="preserve">
Informe de seguimiento matriz 1712 por Control Interno</t>
        </r>
      </text>
    </comment>
  </commentList>
</comments>
</file>

<file path=xl/comments2.xml><?xml version="1.0" encoding="utf-8"?>
<comments xmlns="http://schemas.openxmlformats.org/spreadsheetml/2006/main">
  <authors>
    <author>bgiraldo</author>
    <author>BGIRALDO</author>
    <author>Viviana Parra</author>
  </authors>
  <commentList>
    <comment ref="S8" authorId="0">
      <text>
        <r>
          <rPr>
            <b/>
            <sz val="8"/>
            <rFont val="Tahoma"/>
            <family val="2"/>
          </rPr>
          <t>bgiraldo:</t>
        </r>
        <r>
          <rPr>
            <sz val="8"/>
            <rFont val="Tahoma"/>
            <family val="2"/>
          </rPr>
          <t xml:space="preserve">
Digite en esta celda el porcentaje de ejecución para cada actividad en valores de 0% a 100%</t>
        </r>
      </text>
    </comment>
    <comment ref="W8" authorId="1">
      <text>
        <r>
          <rPr>
            <b/>
            <sz val="9"/>
            <rFont val="Tahoma"/>
            <family val="2"/>
          </rPr>
          <t>BGIRALDO:</t>
        </r>
        <r>
          <rPr>
            <sz val="9"/>
            <rFont val="Tahoma"/>
            <family val="2"/>
          </rPr>
          <t xml:space="preserve">
</t>
        </r>
        <r>
          <rPr>
            <b/>
            <sz val="9"/>
            <rFont val="Tahoma"/>
            <family val="2"/>
          </rPr>
          <t>En esta celda registre los detalles de la ejecución de la meta, Ejplo:</t>
        </r>
        <r>
          <rPr>
            <sz val="9"/>
            <rFont val="Tahoma"/>
            <family val="2"/>
          </rPr>
          <t xml:space="preserve">
No. De cursos realizados: temáticas, No. De participantes por cada curso
 . No. De convenios suscritos,   Nombre de las Entidades con las cuales se suscribieron.
 No. De programas Autoevaluados, Nombres de los programas Autoevaluados.
 No. De docentes en movilidad académica saliente, nombre del docente y lugar de destino.
 No. de Docentes en movilidad académica entrante, nombre del docente y lugar de procedencia</t>
        </r>
      </text>
    </comment>
    <comment ref="W13" authorId="2">
      <text>
        <r>
          <rPr>
            <b/>
            <sz val="9"/>
            <rFont val="Tahoma"/>
            <family val="2"/>
          </rPr>
          <t>Viviana Parra:</t>
        </r>
        <r>
          <rPr>
            <sz val="9"/>
            <rFont val="Tahoma"/>
            <family val="2"/>
          </rPr>
          <t xml:space="preserve">
Informe de seguimiento matriz 1712 por Control Interno</t>
        </r>
      </text>
    </comment>
    <comment ref="W14" authorId="2">
      <text>
        <r>
          <rPr>
            <b/>
            <sz val="9"/>
            <rFont val="Tahoma"/>
            <family val="2"/>
          </rPr>
          <t>Viviana Parra:</t>
        </r>
        <r>
          <rPr>
            <sz val="9"/>
            <rFont val="Tahoma"/>
            <family val="2"/>
          </rPr>
          <t xml:space="preserve">
Se monitorea la calidad de la información del micrositio de Transparencia a través de la publicación del informe de seguimiento a la matrz Ley 1712</t>
        </r>
      </text>
    </comment>
  </commentList>
</comments>
</file>

<file path=xl/sharedStrings.xml><?xml version="1.0" encoding="utf-8"?>
<sst xmlns="http://schemas.openxmlformats.org/spreadsheetml/2006/main" count="219" uniqueCount="100">
  <si>
    <t>DEPENDENCIA:  DIRECCIÓN DE PLANEACIÓN</t>
  </si>
  <si>
    <t>Línea estratégica</t>
  </si>
  <si>
    <t>Objetivo estratégico</t>
  </si>
  <si>
    <t>Proyecto</t>
  </si>
  <si>
    <t>Código</t>
  </si>
  <si>
    <t>Indicador</t>
  </si>
  <si>
    <t>Logro de la Meta</t>
  </si>
  <si>
    <t>Presupuesto 
  (millones de pesos)</t>
  </si>
  <si>
    <t>Actividades</t>
  </si>
  <si>
    <t>Ponderacion actividad</t>
  </si>
  <si>
    <t xml:space="preserve">Responsable </t>
  </si>
  <si>
    <t>Avance físico programado %</t>
  </si>
  <si>
    <t>% ejecución de la actividad</t>
  </si>
  <si>
    <t>% ejecución del indicador</t>
  </si>
  <si>
    <t>% ponderación del indicador</t>
  </si>
  <si>
    <t>ejecución Vs ponderación</t>
  </si>
  <si>
    <t>Evidencias de la ejecución del indicador</t>
  </si>
  <si>
    <t>Marzo</t>
  </si>
  <si>
    <t>Junio</t>
  </si>
  <si>
    <t>Septiembre</t>
  </si>
  <si>
    <t>Diciembre</t>
  </si>
  <si>
    <t>5. ADMINISTRACIÓN Y GESTIÓN AL SERVICIO DE LA ACADEMIA</t>
  </si>
  <si>
    <t>TOTAL ACUMULADO INDICADOR</t>
  </si>
  <si>
    <t>% ejec. Indicad.</t>
  </si>
  <si>
    <t>2. Fortalecer  la Estrategia de Gobierno en línea</t>
  </si>
  <si>
    <t>Director de Planeación y contratista de Gobierno en Línea e ITN</t>
  </si>
  <si>
    <t>3. Diseñar e implementar otras estrategia para incrementar el Indice de Transparencia Nacional</t>
  </si>
  <si>
    <t>Transparencia Nacional</t>
  </si>
  <si>
    <t>2. Ampliar y mejorar la infraestructura física de la Institución.</t>
  </si>
  <si>
    <t>Director de planeación</t>
  </si>
  <si>
    <t>TOTAL  PLAN DE ACCIÓN</t>
  </si>
  <si>
    <t>FIRMA -  DIRECTOR DE PLANEACIÓN</t>
  </si>
  <si>
    <t>Director de planeación y 
Profesional Universitario
(Desarrollo físico)</t>
  </si>
  <si>
    <t>Elaboración de estudios,  diseños y del presupuesto de la obra. Presentar el proyecto a Alta Dirección</t>
  </si>
  <si>
    <t>Adecuación terraza Bloque 1</t>
  </si>
  <si>
    <t>Mejoramiento la fachada de la institución  (Cuarto residuos sólidos, portería 2)</t>
  </si>
  <si>
    <t>Actualizar la matriz de información mínima obligatoria exigida ( ley 1712 art. 9, 10 y 11)</t>
  </si>
  <si>
    <t>Monitorear la calidad y realizar informe estadística del uso de la información</t>
  </si>
  <si>
    <t>Estudio Previo</t>
  </si>
  <si>
    <t>Mejoramiento de zonas sociales del campus de Robledo</t>
  </si>
  <si>
    <t>Director de Planeación y contratista de Atención al cliente</t>
  </si>
  <si>
    <t>Elaboración y publicación de informe a las PQRSDF</t>
  </si>
  <si>
    <t>Elaboración y publicación de informe de percepción del servicio institucional</t>
  </si>
  <si>
    <t>Informes elaborados y publicado</t>
  </si>
  <si>
    <t>Meta 2020</t>
  </si>
  <si>
    <t xml:space="preserve">Construcción 1ra Etapa de Campus Aburrá Sur-TdeA </t>
  </si>
  <si>
    <t>Construcción del bloque académico</t>
  </si>
  <si>
    <t xml:space="preserve">Construcción de la obra de portería 2 </t>
  </si>
  <si>
    <t>Construcción de espacio para docentes en Bloque 1</t>
  </si>
  <si>
    <t>90 ptos</t>
  </si>
  <si>
    <t>Indice de transparencia Nacional - total  puntos</t>
  </si>
  <si>
    <t>Área Construida en metros cuadrados</t>
  </si>
  <si>
    <t>050301-2020</t>
  </si>
  <si>
    <t>050915-2020</t>
  </si>
  <si>
    <t>050302-2020</t>
  </si>
  <si>
    <t>050913-2020</t>
  </si>
  <si>
    <t>050914-2020</t>
  </si>
  <si>
    <t>050916-2020</t>
  </si>
  <si>
    <t>Plan anticorrupción y de Atención al ciudadano</t>
  </si>
  <si>
    <t>Codigo: FO-PIN-02</t>
  </si>
  <si>
    <t>Versión: 01</t>
  </si>
  <si>
    <t>Fecha de aprobación: Octubre 28 de 2016</t>
  </si>
  <si>
    <t>Pagina 1 de 1</t>
  </si>
  <si>
    <t>PLAN DE ACCIÓN - Vigencia: 2020</t>
  </si>
  <si>
    <t>https://www.tdea.edu.co/images/tdea/galeria/transparencia/informes/informe_pqrsd_primer_trimestre_2020.pdf</t>
  </si>
  <si>
    <t>%</t>
  </si>
  <si>
    <r>
      <t xml:space="preserve">Elaboración y publicación de informe de percepción del  </t>
    </r>
    <r>
      <rPr>
        <sz val="10"/>
        <rFont val="Calibri"/>
        <family val="2"/>
      </rPr>
      <t>estudiante.</t>
    </r>
  </si>
  <si>
    <t>Monitorear la calidad de la información consignada en micrositio de Transparencia y realizar informe estadistico del uso de la información anualmente.</t>
  </si>
  <si>
    <t>https://www.tdea.edu.co/index.php/informes</t>
  </si>
  <si>
    <t>el proyecto esta aprobado y se encuetra en proceso licitatorio</t>
  </si>
  <si>
    <t>Pergonas. Verificar si en el plan aterior estaba proyectado las pergolas y las zonas de estudio. En este caso se cumpliria.</t>
  </si>
  <si>
    <t>No se cumple porque se vío afectado por la situación actual COVID-19</t>
  </si>
  <si>
    <t>Intervención en m2 de la 1ra fase de primera etapa campus universitario Aburrá Sur</t>
  </si>
  <si>
    <t>https://www.tdea.edu.co/images/tdea/galeria/transparencia/informes/InformesemestralConsolidadodePQRSDFyPERCEPCIONDELESTUDIANTE2020-1DPLANEACION.pdf</t>
  </si>
  <si>
    <t xml:space="preserve">Se tiene  los estudios planos y cantidades de obra de Green Mall y Food Truck    en las hojas 2 y 3 se evidencia del archivo se observan los archivos como planimetría presupuesto, archivos de revit, memorias de cantidades de cada uno de los proyectos. En los link que se relacionan están los videos de lo que serán estos espacio dentro de la institución  
https://www.youtube.com/watch?v=ckzAXzLMUQc
https://www.youtube.com/watch?v=aUFkkEZQ-wo
El área de infraestructura está trabajando en un proyecto de embellecimiento de la institución el cual consiste en la ubicación de fuentes por todo el campus robledo 
</t>
  </si>
  <si>
    <t>Se cuenta con el diseño del espacio el cual se presenta en la hoja cuatro del presente archivo, asì como el estudio de  propuestas de diseños pero por la situación por la que se esta viviendo no se ha avanzado con el proyecto</t>
  </si>
  <si>
    <t>Se manejarán 3 tipos de mobiliario.</t>
  </si>
  <si>
    <t xml:space="preserve">Los colores que se manejarían serian en esta gama </t>
  </si>
  <si>
    <t>Puffs circulares.</t>
  </si>
  <si>
    <r>
      <t>·</t>
    </r>
    <r>
      <rPr>
        <sz val="7"/>
        <color indexed="8"/>
        <rFont val="Times New Roman"/>
        <family val="1"/>
      </rPr>
      <t xml:space="preserve">        </t>
    </r>
    <r>
      <rPr>
        <sz val="14"/>
        <color indexed="63"/>
        <rFont val="Calibri"/>
        <family val="2"/>
      </rPr>
      <t>Tipo de </t>
    </r>
    <r>
      <rPr>
        <b/>
        <sz val="14"/>
        <color indexed="63"/>
        <rFont val="Calibri"/>
        <family val="2"/>
      </rPr>
      <t>Puff redondo</t>
    </r>
    <r>
      <rPr>
        <sz val="14"/>
        <color indexed="63"/>
        <rFont val="Calibri"/>
        <family val="2"/>
      </rPr>
      <t>.</t>
    </r>
  </si>
  <si>
    <r>
      <t>·</t>
    </r>
    <r>
      <rPr>
        <sz val="7"/>
        <color indexed="63"/>
        <rFont val="Times New Roman"/>
        <family val="1"/>
      </rPr>
      <t xml:space="preserve">        </t>
    </r>
    <r>
      <rPr>
        <sz val="14"/>
        <color indexed="63"/>
        <rFont val="Calibri"/>
        <family val="2"/>
      </rPr>
      <t>Material </t>
    </r>
    <r>
      <rPr>
        <b/>
        <sz val="14"/>
        <color indexed="63"/>
        <rFont val="Calibri"/>
        <family val="2"/>
      </rPr>
      <t>Lona</t>
    </r>
    <r>
      <rPr>
        <sz val="14"/>
        <color indexed="63"/>
        <rFont val="Calibri"/>
        <family val="2"/>
      </rPr>
      <t>.</t>
    </r>
  </si>
  <si>
    <r>
      <t>·</t>
    </r>
    <r>
      <rPr>
        <sz val="7"/>
        <color indexed="63"/>
        <rFont val="Times New Roman"/>
        <family val="1"/>
      </rPr>
      <t xml:space="preserve">        </t>
    </r>
    <r>
      <rPr>
        <sz val="14"/>
        <color indexed="63"/>
        <rFont val="Calibri"/>
        <family val="2"/>
      </rPr>
      <t>Altura 100 cm.</t>
    </r>
  </si>
  <si>
    <r>
      <t>·</t>
    </r>
    <r>
      <rPr>
        <sz val="7"/>
        <color indexed="63"/>
        <rFont val="Times New Roman"/>
        <family val="1"/>
      </rPr>
      <t xml:space="preserve">        </t>
    </r>
    <r>
      <rPr>
        <sz val="14"/>
        <color indexed="63"/>
        <rFont val="Calibri"/>
        <family val="2"/>
      </rPr>
      <t>Largo 100 cm.</t>
    </r>
  </si>
  <si>
    <r>
      <t>·</t>
    </r>
    <r>
      <rPr>
        <sz val="7"/>
        <color indexed="63"/>
        <rFont val="Times New Roman"/>
        <family val="1"/>
      </rPr>
      <t xml:space="preserve">        </t>
    </r>
    <r>
      <rPr>
        <sz val="14"/>
        <color indexed="63"/>
        <rFont val="Calibri"/>
        <family val="2"/>
      </rPr>
      <t>Ancho 100 cm.</t>
    </r>
  </si>
  <si>
    <t xml:space="preserve">Cantidad:24 </t>
  </si>
  <si>
    <t>Puffs valetta (rectangulares).</t>
  </si>
  <si>
    <r>
      <t>·</t>
    </r>
    <r>
      <rPr>
        <sz val="7"/>
        <color indexed="8"/>
        <rFont val="Times New Roman"/>
        <family val="1"/>
      </rPr>
      <t xml:space="preserve">        </t>
    </r>
    <r>
      <rPr>
        <sz val="14"/>
        <color indexed="8"/>
        <rFont val="Calibri"/>
        <family val="2"/>
      </rPr>
      <t xml:space="preserve">Material </t>
    </r>
    <r>
      <rPr>
        <b/>
        <sz val="14"/>
        <color indexed="8"/>
        <rFont val="Calibri"/>
        <family val="2"/>
      </rPr>
      <t xml:space="preserve">lona </t>
    </r>
  </si>
  <si>
    <r>
      <t>·</t>
    </r>
    <r>
      <rPr>
        <sz val="7"/>
        <color indexed="8"/>
        <rFont val="Times New Roman"/>
        <family val="1"/>
      </rPr>
      <t xml:space="preserve">        </t>
    </r>
    <r>
      <rPr>
        <sz val="14"/>
        <color indexed="8"/>
        <rFont val="Calibri"/>
        <family val="2"/>
      </rPr>
      <t>Medidas 60 x 110 x 60</t>
    </r>
  </si>
  <si>
    <t xml:space="preserve">Cantidad: 9 </t>
  </si>
  <si>
    <t>Sofás puff en lona</t>
  </si>
  <si>
    <r>
      <t>·</t>
    </r>
    <r>
      <rPr>
        <sz val="7"/>
        <color indexed="63"/>
        <rFont val="Times New Roman"/>
        <family val="1"/>
      </rPr>
      <t xml:space="preserve">        </t>
    </r>
    <r>
      <rPr>
        <sz val="14"/>
        <color indexed="63"/>
        <rFont val="Calibri"/>
        <family val="2"/>
      </rPr>
      <t>Altura 75cm.</t>
    </r>
  </si>
  <si>
    <r>
      <t>·</t>
    </r>
    <r>
      <rPr>
        <sz val="7"/>
        <color indexed="63"/>
        <rFont val="Times New Roman"/>
        <family val="1"/>
      </rPr>
      <t xml:space="preserve">        </t>
    </r>
    <r>
      <rPr>
        <sz val="14"/>
        <color indexed="63"/>
        <rFont val="Calibri"/>
        <family val="2"/>
      </rPr>
      <t>Largo 140cm.</t>
    </r>
  </si>
  <si>
    <r>
      <t>·</t>
    </r>
    <r>
      <rPr>
        <sz val="7"/>
        <color indexed="63"/>
        <rFont val="Times New Roman"/>
        <family val="1"/>
      </rPr>
      <t xml:space="preserve">        </t>
    </r>
    <r>
      <rPr>
        <sz val="14"/>
        <color indexed="63"/>
        <rFont val="Calibri"/>
        <family val="2"/>
      </rPr>
      <t>Ancho 75 cm.</t>
    </r>
  </si>
  <si>
    <t>Cantidad: 6</t>
  </si>
  <si>
    <t>Se cuenta con los diseños pero por la situación por la que se esta viviendo no  ha permito que se avanzace con el proyecto</t>
  </si>
  <si>
    <t>Construcción de espacio para estudiantes en Bloque 1</t>
  </si>
  <si>
    <r>
      <t xml:space="preserve">    Segundo informe trimestral - consolidado de pqrsdf por Dirección de Planeación 2020
https://www.tdea.edu.co/images/tdea/galeria/transparencia/informes/SEGUNDOINFORMETRIMESTRALCONSOLIDADODEPQRSDFPORDIRECCIODEPLANEACION.pdf
    Primer informe trimestral - consolidado de pqrsdf por Dirección de Planeación 2020
https://www.tdea.edu.co/images/tdea/galeria/transparencia/informes/PRIMERINFORMETRIMESTRALCONSOLIDADODEPQRSDFPORDIRECCIONDEPLANEACION.pdf
</t>
    </r>
    <r>
      <rPr>
        <u val="single"/>
        <sz val="11"/>
        <color indexed="10"/>
        <rFont val="Calibri"/>
        <family val="2"/>
      </rPr>
      <t xml:space="preserve">
https://www.tdea.edu.co/images/tdea/galeria/transparencia_docs/informe_sem_consolidado_pqrsdf_2020_2_planeacion.pdf</t>
    </r>
  </si>
  <si>
    <t>https://www.tdea.edu.co/images/tdea/galeria/control_interno/informe_seguimiento_ley_transparencia_acceso_informacion_publica_junio_2020.pdf
https://www.tdea.edu.co/images/tdea/galeria/transparencia/informes/reporte-cumplimiento_ita_2020.pdf
https://www.tdea.edu.co/index.php/informate/medios-tdea/noticias/noticias-2020/2014-el-tdea-vuela-alto-en-el-indice-de-desempeno-institucional-rector-lorenzo-portocarrero-sierra</t>
  </si>
  <si>
    <t xml:space="preserve">https://www.tdea.edu.co/images/tdea/galeria/control_interno/informe_seguimiento_ley_transparencia_acceso_informacion_publica_junio_2020.pdf
</t>
  </si>
  <si>
    <t xml:space="preserve">En mayo 18 del 2020 se recibió la resolución por parte del Área Metropolitana  del Departamento de Antioquia en la cual se autoriza el aprovechamiento de árboles aislados para la construcción del Campus Aburrá Sur.
 A su vez también se recibió el permiso arqueológico.  Se inicio con el proceso de licitación de la primera fase de la primera etapa.
https://www.contratos.gov.co/consultas/detalleProceso.do?numConstancia=20-21-18668
Bajo la Resolución N° 024 del 8 de septiembre de 2020   e adjudicó el proceso de Licitacion de la primera fase el la primera etapa del campus Aburrá Sur con el  CONTRATO DE OBRA PUBLICA A PRECIOS UNITARIOS NO REAJUSTABLES No. 101 - 2020 CELEBRADO ENTRE EL TECNOLÓGICO DE ANTIOQUIA – INSTITUCION UNIVERSITARIA Y CONSORCIO CAMPUS ABURRA.
Se cuenta con los informes de avance del proyecto tanto fisico como financiero.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</si>
</sst>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70">
    <font>
      <sz val="11"/>
      <color theme="1"/>
      <name val="Calibri"/>
      <family val="2"/>
    </font>
    <font>
      <sz val="11"/>
      <color indexed="8"/>
      <name val="Calibri"/>
      <family val="2"/>
    </font>
    <font>
      <b/>
      <sz val="11"/>
      <color indexed="8"/>
      <name val="Calibri"/>
      <family val="2"/>
    </font>
    <font>
      <b/>
      <sz val="14"/>
      <color indexed="8"/>
      <name val="Calibri"/>
      <family val="2"/>
    </font>
    <font>
      <b/>
      <sz val="10"/>
      <color indexed="8"/>
      <name val="Calibri"/>
      <family val="2"/>
    </font>
    <font>
      <sz val="10"/>
      <color indexed="8"/>
      <name val="Calibri"/>
      <family val="2"/>
    </font>
    <font>
      <sz val="8"/>
      <name val="Tahoma"/>
      <family val="2"/>
    </font>
    <font>
      <b/>
      <sz val="8"/>
      <name val="Tahoma"/>
      <family val="2"/>
    </font>
    <font>
      <sz val="8"/>
      <name val="Calibri"/>
      <family val="2"/>
    </font>
    <font>
      <sz val="9"/>
      <name val="Tahoma"/>
      <family val="2"/>
    </font>
    <font>
      <b/>
      <sz val="9"/>
      <name val="Tahoma"/>
      <family val="2"/>
    </font>
    <font>
      <sz val="10"/>
      <color indexed="8"/>
      <name val="Arial"/>
      <family val="2"/>
    </font>
    <font>
      <b/>
      <sz val="16"/>
      <color indexed="8"/>
      <name val="Arial"/>
      <family val="2"/>
    </font>
    <font>
      <b/>
      <sz val="22"/>
      <color indexed="8"/>
      <name val="Arial"/>
      <family val="2"/>
    </font>
    <font>
      <u val="single"/>
      <sz val="11"/>
      <color indexed="12"/>
      <name val="Calibri"/>
      <family val="2"/>
    </font>
    <font>
      <sz val="10"/>
      <name val="Calibri"/>
      <family val="2"/>
    </font>
    <font>
      <u val="single"/>
      <sz val="14"/>
      <color indexed="8"/>
      <name val="Calibri"/>
      <family val="2"/>
    </font>
    <font>
      <sz val="14"/>
      <color indexed="8"/>
      <name val="Calibri"/>
      <family val="2"/>
    </font>
    <font>
      <sz val="14"/>
      <color indexed="8"/>
      <name val="Symbol"/>
      <family val="1"/>
    </font>
    <font>
      <sz val="7"/>
      <color indexed="8"/>
      <name val="Times New Roman"/>
      <family val="1"/>
    </font>
    <font>
      <sz val="14"/>
      <color indexed="63"/>
      <name val="Calibri"/>
      <family val="2"/>
    </font>
    <font>
      <b/>
      <sz val="14"/>
      <color indexed="63"/>
      <name val="Calibri"/>
      <family val="2"/>
    </font>
    <font>
      <sz val="14"/>
      <color indexed="63"/>
      <name val="Symbol"/>
      <family val="1"/>
    </font>
    <font>
      <sz val="7"/>
      <color indexed="63"/>
      <name val="Times New Roman"/>
      <family val="1"/>
    </font>
    <font>
      <u val="single"/>
      <sz val="11"/>
      <color indexed="10"/>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Calibri"/>
      <family val="2"/>
    </font>
    <font>
      <sz val="10"/>
      <color theme="1"/>
      <name val="Arial"/>
      <family val="2"/>
    </font>
    <font>
      <u val="single"/>
      <sz val="14"/>
      <color theme="1"/>
      <name val="Calibri"/>
      <family val="2"/>
    </font>
    <font>
      <sz val="14"/>
      <color theme="1"/>
      <name val="Calibri"/>
      <family val="2"/>
    </font>
    <font>
      <sz val="14"/>
      <color theme="1"/>
      <name val="Symbol"/>
      <family val="1"/>
    </font>
    <font>
      <sz val="14"/>
      <color rgb="FF222222"/>
      <name val="Symbol"/>
      <family val="1"/>
    </font>
    <font>
      <sz val="14"/>
      <color rgb="FF222222"/>
      <name val="Calibri"/>
      <family val="2"/>
    </font>
    <font>
      <sz val="14"/>
      <color rgb="FF000000"/>
      <name val="Symbol"/>
      <family val="1"/>
    </font>
    <font>
      <b/>
      <sz val="16"/>
      <color theme="1"/>
      <name val="Arial"/>
      <family val="2"/>
    </font>
    <font>
      <b/>
      <sz val="22"/>
      <color theme="1"/>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99FF99"/>
        <bgColor indexed="64"/>
      </patternFill>
    </fill>
    <fill>
      <patternFill patternType="solid">
        <fgColor indexed="47"/>
        <bgColor indexed="64"/>
      </patternFill>
    </fill>
    <fill>
      <patternFill patternType="solid">
        <fgColor rgb="FFFFFF99"/>
        <bgColor indexed="64"/>
      </patternFill>
    </fill>
    <fill>
      <patternFill patternType="solid">
        <fgColor theme="6"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style="thin"/>
      <right style="thin"/>
      <top/>
      <bottom style="thin"/>
    </border>
    <border>
      <left/>
      <right/>
      <top/>
      <bottom style="thin"/>
    </border>
    <border>
      <left style="thin"/>
      <right style="thin"/>
      <top/>
      <bottom/>
    </border>
    <border>
      <left style="thin"/>
      <right style="thin"/>
      <top style="thin"/>
      <bottom/>
    </border>
    <border>
      <left/>
      <right style="thin"/>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32" borderId="5" applyNumberFormat="0" applyFont="0" applyAlignment="0" applyProtection="0"/>
    <xf numFmtId="9" fontId="1"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127">
    <xf numFmtId="0" fontId="0" fillId="0" borderId="0" xfId="0" applyFont="1" applyAlignment="1">
      <alignment/>
    </xf>
    <xf numFmtId="0" fontId="0" fillId="0" borderId="0" xfId="0" applyAlignment="1">
      <alignment vertical="center"/>
    </xf>
    <xf numFmtId="9" fontId="5" fillId="0" borderId="10" xfId="0" applyNumberFormat="1" applyFont="1" applyBorder="1" applyAlignment="1">
      <alignment horizontal="center" vertical="center"/>
    </xf>
    <xf numFmtId="9" fontId="5" fillId="33" borderId="10" xfId="0" applyNumberFormat="1" applyFont="1" applyFill="1" applyBorder="1" applyAlignment="1">
      <alignment horizontal="center" vertical="center"/>
    </xf>
    <xf numFmtId="3" fontId="4" fillId="33" borderId="10" xfId="0" applyNumberFormat="1" applyFont="1" applyFill="1" applyBorder="1" applyAlignment="1">
      <alignment horizontal="center" vertical="center"/>
    </xf>
    <xf numFmtId="0" fontId="5" fillId="33" borderId="10" xfId="0" applyFont="1" applyFill="1" applyBorder="1" applyAlignment="1">
      <alignment horizontal="center" vertical="center"/>
    </xf>
    <xf numFmtId="0" fontId="5" fillId="33" borderId="10" xfId="0" applyFont="1" applyFill="1" applyBorder="1" applyAlignment="1">
      <alignment vertical="center"/>
    </xf>
    <xf numFmtId="9" fontId="5" fillId="33" borderId="11" xfId="0" applyNumberFormat="1" applyFont="1" applyFill="1" applyBorder="1" applyAlignment="1">
      <alignment horizontal="center" vertical="center"/>
    </xf>
    <xf numFmtId="9" fontId="5" fillId="33" borderId="10" xfId="0" applyNumberFormat="1" applyFont="1" applyFill="1" applyBorder="1" applyAlignment="1">
      <alignment horizontal="center" vertical="center" wrapText="1"/>
    </xf>
    <xf numFmtId="3" fontId="4" fillId="33" borderId="12" xfId="0" applyNumberFormat="1" applyFont="1" applyFill="1" applyBorder="1" applyAlignment="1">
      <alignment vertical="center"/>
    </xf>
    <xf numFmtId="3" fontId="4" fillId="33" borderId="13" xfId="0" applyNumberFormat="1" applyFont="1" applyFill="1" applyBorder="1" applyAlignment="1">
      <alignment vertical="center"/>
    </xf>
    <xf numFmtId="3" fontId="4" fillId="33" borderId="11" xfId="0" applyNumberFormat="1" applyFont="1" applyFill="1" applyBorder="1" applyAlignment="1">
      <alignment vertical="center"/>
    </xf>
    <xf numFmtId="9" fontId="5" fillId="34" borderId="10" xfId="0" applyNumberFormat="1" applyFont="1" applyFill="1" applyBorder="1" applyAlignment="1">
      <alignment horizontal="center" vertical="center"/>
    </xf>
    <xf numFmtId="0" fontId="5" fillId="0" borderId="14" xfId="0" applyFont="1" applyBorder="1" applyAlignment="1">
      <alignment horizontal="left" vertical="center" wrapText="1"/>
    </xf>
    <xf numFmtId="49" fontId="0" fillId="0" borderId="0" xfId="0" applyNumberFormat="1" applyAlignment="1">
      <alignment vertical="center"/>
    </xf>
    <xf numFmtId="0" fontId="3" fillId="0" borderId="0" xfId="0" applyFont="1" applyAlignment="1">
      <alignment vertical="center"/>
    </xf>
    <xf numFmtId="0" fontId="0" fillId="0" borderId="15" xfId="0" applyBorder="1" applyAlignment="1">
      <alignment vertical="center"/>
    </xf>
    <xf numFmtId="0" fontId="0" fillId="34" borderId="0" xfId="0" applyFill="1" applyAlignment="1">
      <alignment vertical="center"/>
    </xf>
    <xf numFmtId="0" fontId="5" fillId="35" borderId="14" xfId="0" applyFont="1" applyFill="1" applyBorder="1" applyAlignment="1">
      <alignment horizontal="left" vertical="center" wrapText="1"/>
    </xf>
    <xf numFmtId="9" fontId="5" fillId="35" borderId="10" xfId="0" applyNumberFormat="1" applyFont="1" applyFill="1" applyBorder="1" applyAlignment="1">
      <alignment horizontal="center" vertical="center"/>
    </xf>
    <xf numFmtId="0" fontId="4" fillId="36" borderId="10" xfId="0" applyFont="1" applyFill="1" applyBorder="1" applyAlignment="1">
      <alignment horizontal="center" vertical="center" textRotation="90" wrapText="1"/>
    </xf>
    <xf numFmtId="9" fontId="5" fillId="36" borderId="10" xfId="0" applyNumberFormat="1" applyFont="1" applyFill="1" applyBorder="1" applyAlignment="1">
      <alignment horizontal="center" vertical="center"/>
    </xf>
    <xf numFmtId="0" fontId="5" fillId="34" borderId="16" xfId="0" applyFont="1" applyFill="1" applyBorder="1" applyAlignment="1">
      <alignment vertical="top" wrapText="1"/>
    </xf>
    <xf numFmtId="0" fontId="0" fillId="35" borderId="0" xfId="0" applyFill="1" applyAlignment="1">
      <alignment vertical="center"/>
    </xf>
    <xf numFmtId="0" fontId="4" fillId="33" borderId="11" xfId="0" applyFont="1" applyFill="1" applyBorder="1" applyAlignment="1">
      <alignment horizontal="left" vertical="center"/>
    </xf>
    <xf numFmtId="9" fontId="5" fillId="33" borderId="17" xfId="0" applyNumberFormat="1" applyFont="1" applyFill="1" applyBorder="1" applyAlignment="1">
      <alignment horizontal="center" vertical="center"/>
    </xf>
    <xf numFmtId="0" fontId="3" fillId="0" borderId="0" xfId="0" applyFont="1" applyAlignment="1">
      <alignment horizontal="center" vertical="center"/>
    </xf>
    <xf numFmtId="0" fontId="4" fillId="37" borderId="10" xfId="0" applyFont="1" applyFill="1" applyBorder="1" applyAlignment="1">
      <alignment horizontal="center" vertical="center" textRotation="90" wrapText="1"/>
    </xf>
    <xf numFmtId="0" fontId="5" fillId="0" borderId="10" xfId="0" applyFont="1" applyBorder="1" applyAlignment="1">
      <alignment horizontal="center" vertical="center" wrapText="1"/>
    </xf>
    <xf numFmtId="3" fontId="59" fillId="35" borderId="17" xfId="0" applyNumberFormat="1" applyFont="1" applyFill="1" applyBorder="1" applyAlignment="1">
      <alignment horizontal="center" vertical="center"/>
    </xf>
    <xf numFmtId="9" fontId="5" fillId="33" borderId="17" xfId="0" applyNumberFormat="1" applyFont="1" applyFill="1" applyBorder="1" applyAlignment="1">
      <alignment horizontal="center" vertical="center"/>
    </xf>
    <xf numFmtId="0" fontId="5" fillId="34" borderId="17" xfId="0" applyFont="1" applyFill="1" applyBorder="1" applyAlignment="1">
      <alignment horizontal="center" vertical="top" wrapText="1"/>
    </xf>
    <xf numFmtId="0" fontId="5" fillId="0" borderId="17" xfId="0" applyFont="1" applyBorder="1" applyAlignment="1">
      <alignment horizontal="center" vertical="center" wrapText="1"/>
    </xf>
    <xf numFmtId="49" fontId="5" fillId="10" borderId="17" xfId="0" applyNumberFormat="1" applyFont="1" applyFill="1" applyBorder="1" applyAlignment="1">
      <alignment horizontal="center" vertical="center" wrapText="1"/>
    </xf>
    <xf numFmtId="9" fontId="5" fillId="36" borderId="17" xfId="55" applyFont="1" applyFill="1" applyBorder="1" applyAlignment="1">
      <alignment horizontal="center" vertical="center" wrapText="1"/>
    </xf>
    <xf numFmtId="0" fontId="4" fillId="36" borderId="10" xfId="0" applyFont="1" applyFill="1" applyBorder="1" applyAlignment="1">
      <alignment horizontal="left" vertical="center"/>
    </xf>
    <xf numFmtId="0" fontId="4" fillId="35" borderId="17" xfId="0" applyFont="1" applyFill="1" applyBorder="1" applyAlignment="1">
      <alignment vertical="center" wrapText="1"/>
    </xf>
    <xf numFmtId="0" fontId="5" fillId="35" borderId="17"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5" fillId="35" borderId="17" xfId="0" applyFont="1" applyFill="1" applyBorder="1" applyAlignment="1">
      <alignment horizontal="center" vertical="center" wrapText="1"/>
    </xf>
    <xf numFmtId="49" fontId="5" fillId="10" borderId="17" xfId="0" applyNumberFormat="1" applyFont="1" applyFill="1" applyBorder="1" applyAlignment="1">
      <alignment horizontal="center" vertical="center" wrapText="1"/>
    </xf>
    <xf numFmtId="3" fontId="5" fillId="35" borderId="17" xfId="0" applyNumberFormat="1" applyFont="1" applyFill="1" applyBorder="1" applyAlignment="1">
      <alignment horizontal="center" vertical="center"/>
    </xf>
    <xf numFmtId="0" fontId="59" fillId="34" borderId="0" xfId="0" applyFont="1" applyFill="1" applyAlignment="1">
      <alignment vertical="center" wrapText="1"/>
    </xf>
    <xf numFmtId="9" fontId="0" fillId="35" borderId="0" xfId="0" applyNumberFormat="1" applyFill="1" applyAlignment="1">
      <alignment vertical="center"/>
    </xf>
    <xf numFmtId="3" fontId="5" fillId="35" borderId="17" xfId="0" applyNumberFormat="1" applyFont="1" applyFill="1" applyBorder="1" applyAlignment="1">
      <alignment horizontal="center" vertical="center"/>
    </xf>
    <xf numFmtId="0" fontId="60" fillId="0" borderId="10" xfId="0" applyFont="1" applyBorder="1" applyAlignment="1">
      <alignment horizontal="left" vertical="center"/>
    </xf>
    <xf numFmtId="0" fontId="60" fillId="0" borderId="10" xfId="0" applyFont="1" applyBorder="1" applyAlignment="1">
      <alignment vertical="center"/>
    </xf>
    <xf numFmtId="0" fontId="60" fillId="0" borderId="10" xfId="0" applyFont="1" applyBorder="1" applyAlignment="1">
      <alignment vertical="center" wrapText="1"/>
    </xf>
    <xf numFmtId="0" fontId="4" fillId="37" borderId="10" xfId="0" applyFont="1" applyFill="1" applyBorder="1" applyAlignment="1">
      <alignment horizontal="center" vertical="center" textRotation="90" wrapText="1"/>
    </xf>
    <xf numFmtId="0" fontId="4" fillId="33" borderId="11" xfId="0" applyFont="1" applyFill="1" applyBorder="1" applyAlignment="1">
      <alignment horizontal="left" vertical="center"/>
    </xf>
    <xf numFmtId="3" fontId="5" fillId="35" borderId="17" xfId="0" applyNumberFormat="1" applyFont="1" applyFill="1" applyBorder="1" applyAlignment="1">
      <alignment horizontal="center" vertical="center"/>
    </xf>
    <xf numFmtId="9" fontId="5" fillId="33" borderId="17" xfId="0" applyNumberFormat="1" applyFont="1" applyFill="1" applyBorder="1" applyAlignment="1">
      <alignment horizontal="center" vertical="center"/>
    </xf>
    <xf numFmtId="49" fontId="5" fillId="10" borderId="17" xfId="0" applyNumberFormat="1" applyFont="1" applyFill="1" applyBorder="1" applyAlignment="1">
      <alignment horizontal="center" vertical="center" wrapText="1"/>
    </xf>
    <xf numFmtId="9" fontId="5" fillId="38" borderId="10" xfId="0" applyNumberFormat="1" applyFont="1" applyFill="1" applyBorder="1" applyAlignment="1">
      <alignment horizontal="center" vertical="center"/>
    </xf>
    <xf numFmtId="0" fontId="49" fillId="34" borderId="17" xfId="46" applyFill="1" applyBorder="1" applyAlignment="1">
      <alignment vertical="top" wrapText="1"/>
    </xf>
    <xf numFmtId="0" fontId="59" fillId="0" borderId="14" xfId="0" applyFont="1" applyFill="1" applyBorder="1" applyAlignment="1">
      <alignment horizontal="left" vertical="center" wrapText="1"/>
    </xf>
    <xf numFmtId="9" fontId="5" fillId="0" borderId="10" xfId="0" applyNumberFormat="1" applyFont="1" applyFill="1" applyBorder="1" applyAlignment="1">
      <alignment horizontal="center" vertical="center"/>
    </xf>
    <xf numFmtId="0" fontId="5" fillId="0" borderId="14" xfId="0" applyFont="1" applyFill="1" applyBorder="1" applyAlignment="1">
      <alignment horizontal="left" vertical="center" wrapText="1"/>
    </xf>
    <xf numFmtId="0" fontId="0" fillId="0" borderId="0" xfId="0" applyFill="1" applyAlignment="1">
      <alignment vertical="center"/>
    </xf>
    <xf numFmtId="0" fontId="5" fillId="13" borderId="16" xfId="0" applyFont="1" applyFill="1" applyBorder="1" applyAlignment="1">
      <alignment horizontal="left" vertical="center" wrapText="1"/>
    </xf>
    <xf numFmtId="9" fontId="5" fillId="13" borderId="10" xfId="0" applyNumberFormat="1" applyFont="1" applyFill="1" applyBorder="1" applyAlignment="1">
      <alignment horizontal="center" vertical="center"/>
    </xf>
    <xf numFmtId="0" fontId="5" fillId="13" borderId="14" xfId="0" applyFont="1" applyFill="1" applyBorder="1" applyAlignment="1">
      <alignment horizontal="left" vertical="center" wrapText="1"/>
    </xf>
    <xf numFmtId="0" fontId="49" fillId="0" borderId="10" xfId="46" applyBorder="1" applyAlignment="1">
      <alignment horizontal="center" vertical="center"/>
    </xf>
    <xf numFmtId="0" fontId="59" fillId="0" borderId="18" xfId="0" applyFont="1" applyFill="1" applyBorder="1" applyAlignment="1">
      <alignment horizontal="left" vertical="center" wrapText="1"/>
    </xf>
    <xf numFmtId="0" fontId="5" fillId="34" borderId="17" xfId="0" applyFont="1" applyFill="1" applyBorder="1" applyAlignment="1">
      <alignment horizontal="center" vertical="center" wrapText="1"/>
    </xf>
    <xf numFmtId="0" fontId="5" fillId="35" borderId="16" xfId="0" applyFont="1" applyFill="1" applyBorder="1" applyAlignment="1">
      <alignment horizontal="left" vertical="center" wrapText="1"/>
    </xf>
    <xf numFmtId="0" fontId="49" fillId="34" borderId="16" xfId="46" applyFill="1" applyBorder="1" applyAlignment="1">
      <alignment vertical="top" wrapText="1"/>
    </xf>
    <xf numFmtId="0" fontId="61" fillId="0" borderId="0" xfId="0" applyFont="1" applyAlignment="1">
      <alignment vertical="center"/>
    </xf>
    <xf numFmtId="0" fontId="62" fillId="0" borderId="0" xfId="0" applyFont="1" applyAlignment="1">
      <alignment vertical="center"/>
    </xf>
    <xf numFmtId="0" fontId="63" fillId="0" borderId="0" xfId="0" applyFont="1" applyAlignment="1">
      <alignment horizontal="left" vertical="center" indent="5"/>
    </xf>
    <xf numFmtId="0" fontId="64" fillId="0" borderId="0" xfId="0" applyFont="1" applyAlignment="1">
      <alignment horizontal="left" vertical="center" indent="5"/>
    </xf>
    <xf numFmtId="0" fontId="65" fillId="0" borderId="0" xfId="0" applyFont="1" applyAlignment="1">
      <alignment horizontal="left" vertical="center" indent="5"/>
    </xf>
    <xf numFmtId="0" fontId="66" fillId="0" borderId="0" xfId="0" applyFont="1" applyAlignment="1">
      <alignment horizontal="left" vertical="center" indent="5"/>
    </xf>
    <xf numFmtId="0" fontId="49" fillId="0" borderId="0" xfId="46" applyAlignment="1">
      <alignment wrapText="1"/>
    </xf>
    <xf numFmtId="9" fontId="5" fillId="39" borderId="10" xfId="0" applyNumberFormat="1" applyFont="1" applyFill="1" applyBorder="1" applyAlignment="1">
      <alignment horizontal="center" vertical="center"/>
    </xf>
    <xf numFmtId="0" fontId="3" fillId="0" borderId="0" xfId="0" applyFont="1" applyAlignment="1">
      <alignment horizontal="left" vertical="center"/>
    </xf>
    <xf numFmtId="0" fontId="4" fillId="37" borderId="10" xfId="0" applyFont="1" applyFill="1" applyBorder="1" applyAlignment="1">
      <alignment horizontal="center" vertical="center" textRotation="90" wrapText="1"/>
    </xf>
    <xf numFmtId="0" fontId="4" fillId="37" borderId="17" xfId="0" applyFont="1" applyFill="1" applyBorder="1" applyAlignment="1">
      <alignment horizontal="center" vertical="center" textRotation="90" wrapText="1"/>
    </xf>
    <xf numFmtId="0" fontId="4" fillId="37" borderId="14" xfId="0" applyFont="1" applyFill="1" applyBorder="1" applyAlignment="1">
      <alignment horizontal="center" vertical="center" textRotation="90" wrapText="1"/>
    </xf>
    <xf numFmtId="49" fontId="2" fillId="37" borderId="17" xfId="0" applyNumberFormat="1" applyFont="1" applyFill="1" applyBorder="1" applyAlignment="1">
      <alignment horizontal="center" vertical="center" wrapText="1"/>
    </xf>
    <xf numFmtId="49" fontId="2" fillId="37" borderId="14" xfId="0" applyNumberFormat="1" applyFont="1" applyFill="1" applyBorder="1" applyAlignment="1">
      <alignment horizontal="center" vertical="center" wrapText="1"/>
    </xf>
    <xf numFmtId="0" fontId="2" fillId="37" borderId="10" xfId="0" applyFont="1" applyFill="1" applyBorder="1" applyAlignment="1">
      <alignment horizontal="center" vertical="center" wrapText="1"/>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1" xfId="0" applyFont="1" applyFill="1" applyBorder="1" applyAlignment="1">
      <alignment horizontal="left" vertical="center"/>
    </xf>
    <xf numFmtId="0" fontId="2" fillId="37" borderId="17" xfId="0" applyFont="1" applyFill="1" applyBorder="1" applyAlignment="1">
      <alignment horizontal="center" vertical="center" wrapText="1"/>
    </xf>
    <xf numFmtId="0" fontId="4" fillId="33" borderId="10" xfId="0" applyFont="1" applyFill="1" applyBorder="1" applyAlignment="1">
      <alignment horizontal="left" vertical="center"/>
    </xf>
    <xf numFmtId="0" fontId="4" fillId="0" borderId="17" xfId="0" applyFont="1" applyFill="1" applyBorder="1" applyAlignment="1">
      <alignment vertical="center" wrapText="1"/>
    </xf>
    <xf numFmtId="0" fontId="4" fillId="0" borderId="14" xfId="0" applyFont="1" applyFill="1" applyBorder="1" applyAlignment="1">
      <alignment vertical="center" wrapText="1"/>
    </xf>
    <xf numFmtId="3" fontId="5" fillId="35" borderId="17" xfId="0" applyNumberFormat="1" applyFont="1" applyFill="1" applyBorder="1" applyAlignment="1">
      <alignment horizontal="center" vertical="center"/>
    </xf>
    <xf numFmtId="3" fontId="5" fillId="35" borderId="14" xfId="0" applyNumberFormat="1"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4" fillId="36" borderId="12" xfId="0" applyFont="1" applyFill="1" applyBorder="1" applyAlignment="1">
      <alignment horizontal="center" vertical="center" wrapText="1"/>
    </xf>
    <xf numFmtId="0" fontId="4" fillId="36" borderId="13" xfId="0" applyFont="1" applyFill="1" applyBorder="1" applyAlignment="1">
      <alignment horizontal="center" vertical="center" wrapText="1"/>
    </xf>
    <xf numFmtId="0" fontId="4" fillId="36" borderId="11" xfId="0" applyFont="1" applyFill="1" applyBorder="1" applyAlignment="1">
      <alignment horizontal="center" vertical="center" wrapText="1"/>
    </xf>
    <xf numFmtId="9" fontId="5" fillId="36" borderId="17" xfId="0" applyNumberFormat="1" applyFont="1" applyFill="1" applyBorder="1" applyAlignment="1">
      <alignment horizontal="center" vertical="center"/>
    </xf>
    <xf numFmtId="9" fontId="5" fillId="36" borderId="14"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3" fontId="5" fillId="36" borderId="17" xfId="0" applyNumberFormat="1" applyFont="1" applyFill="1" applyBorder="1" applyAlignment="1">
      <alignment horizontal="center" vertical="center" wrapText="1"/>
    </xf>
    <xf numFmtId="3" fontId="5" fillId="36" borderId="14" xfId="0" applyNumberFormat="1" applyFont="1" applyFill="1" applyBorder="1" applyAlignment="1">
      <alignment horizontal="center" vertical="center" wrapText="1"/>
    </xf>
    <xf numFmtId="9" fontId="5" fillId="33" borderId="17" xfId="0" applyNumberFormat="1" applyFont="1" applyFill="1" applyBorder="1" applyAlignment="1">
      <alignment horizontal="center" vertical="center"/>
    </xf>
    <xf numFmtId="9" fontId="5" fillId="33" borderId="14" xfId="0" applyNumberFormat="1" applyFont="1" applyFill="1" applyBorder="1" applyAlignment="1">
      <alignment horizontal="center" vertical="center"/>
    </xf>
    <xf numFmtId="0" fontId="2" fillId="36" borderId="10" xfId="0" applyFont="1" applyFill="1" applyBorder="1" applyAlignment="1">
      <alignment horizontal="center" vertical="center" wrapText="1"/>
    </xf>
    <xf numFmtId="0" fontId="4" fillId="36" borderId="17" xfId="0" applyFont="1" applyFill="1" applyBorder="1" applyAlignment="1">
      <alignment horizontal="center" vertical="center" textRotation="90" wrapText="1"/>
    </xf>
    <xf numFmtId="0" fontId="4" fillId="36" borderId="14" xfId="0" applyFont="1" applyFill="1" applyBorder="1" applyAlignment="1">
      <alignment horizontal="center" vertical="center" textRotation="90" wrapText="1"/>
    </xf>
    <xf numFmtId="0" fontId="4" fillId="37" borderId="12" xfId="0" applyFont="1" applyFill="1" applyBorder="1" applyAlignment="1">
      <alignment horizontal="center" vertical="center" wrapText="1"/>
    </xf>
    <xf numFmtId="0" fontId="4" fillId="37" borderId="13" xfId="0" applyFont="1" applyFill="1" applyBorder="1" applyAlignment="1">
      <alignment horizontal="center" vertical="center" wrapText="1"/>
    </xf>
    <xf numFmtId="0" fontId="4" fillId="37" borderId="11" xfId="0" applyFont="1" applyFill="1" applyBorder="1" applyAlignment="1">
      <alignment horizontal="center" vertical="center" wrapText="1"/>
    </xf>
    <xf numFmtId="0" fontId="67" fillId="0" borderId="10" xfId="0" applyFont="1" applyBorder="1" applyAlignment="1">
      <alignment horizontal="center" vertical="center"/>
    </xf>
    <xf numFmtId="0" fontId="68" fillId="0" borderId="10"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8" xfId="0" applyBorder="1" applyAlignment="1">
      <alignment horizontal="center" vertical="center"/>
    </xf>
    <xf numFmtId="49" fontId="5" fillId="10" borderId="17" xfId="0" applyNumberFormat="1" applyFont="1" applyFill="1" applyBorder="1" applyAlignment="1">
      <alignment horizontal="center" vertical="center" wrapText="1"/>
    </xf>
    <xf numFmtId="49" fontId="5" fillId="10" borderId="14" xfId="0" applyNumberFormat="1" applyFont="1" applyFill="1" applyBorder="1" applyAlignment="1">
      <alignment horizontal="center" vertical="center" wrapText="1"/>
    </xf>
    <xf numFmtId="0" fontId="4" fillId="33" borderId="23" xfId="0" applyFont="1" applyFill="1" applyBorder="1" applyAlignment="1">
      <alignment horizontal="left" vertical="center"/>
    </xf>
    <xf numFmtId="0" fontId="4" fillId="33" borderId="15" xfId="0" applyFont="1" applyFill="1" applyBorder="1" applyAlignment="1">
      <alignment horizontal="left" vertical="center"/>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vertical="center" wrapText="1"/>
    </xf>
    <xf numFmtId="3" fontId="5" fillId="35" borderId="10" xfId="0" applyNumberFormat="1" applyFont="1" applyFill="1" applyBorder="1" applyAlignment="1">
      <alignment horizontal="center" vertical="center"/>
    </xf>
    <xf numFmtId="3" fontId="5" fillId="35" borderId="16" xfId="0" applyNumberFormat="1" applyFont="1" applyFill="1" applyBorder="1" applyAlignment="1">
      <alignment horizontal="center" vertical="center" wrapText="1"/>
    </xf>
    <xf numFmtId="3" fontId="5" fillId="35" borderId="14" xfId="0" applyNumberFormat="1" applyFont="1" applyFill="1" applyBorder="1" applyAlignment="1">
      <alignment horizontal="center" vertical="center" wrapText="1"/>
    </xf>
    <xf numFmtId="49" fontId="5" fillId="10" borderId="10" xfId="0"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image" Target="../media/image8.png" /><Relationship Id="rId6"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981075</xdr:colOff>
      <xdr:row>3</xdr:row>
      <xdr:rowOff>133350</xdr:rowOff>
    </xdr:to>
    <xdr:pic>
      <xdr:nvPicPr>
        <xdr:cNvPr id="1" name="Imagen 1"/>
        <xdr:cNvPicPr preferRelativeResize="1">
          <a:picLocks noChangeAspect="1"/>
        </xdr:cNvPicPr>
      </xdr:nvPicPr>
      <xdr:blipFill>
        <a:blip r:embed="rId1"/>
        <a:stretch>
          <a:fillRect/>
        </a:stretch>
      </xdr:blipFill>
      <xdr:spPr>
        <a:xfrm>
          <a:off x="0" y="0"/>
          <a:ext cx="208597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1057275</xdr:colOff>
      <xdr:row>3</xdr:row>
      <xdr:rowOff>133350</xdr:rowOff>
    </xdr:to>
    <xdr:pic>
      <xdr:nvPicPr>
        <xdr:cNvPr id="1" name="Imagen 1"/>
        <xdr:cNvPicPr preferRelativeResize="1">
          <a:picLocks noChangeAspect="1"/>
        </xdr:cNvPicPr>
      </xdr:nvPicPr>
      <xdr:blipFill>
        <a:blip r:embed="rId1"/>
        <a:stretch>
          <a:fillRect/>
        </a:stretch>
      </xdr:blipFill>
      <xdr:spPr>
        <a:xfrm>
          <a:off x="0" y="0"/>
          <a:ext cx="2162175"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xdr:col>
      <xdr:colOff>619125</xdr:colOff>
      <xdr:row>33</xdr:row>
      <xdr:rowOff>123825</xdr:rowOff>
    </xdr:to>
    <xdr:pic>
      <xdr:nvPicPr>
        <xdr:cNvPr id="1" name="Imagen 1"/>
        <xdr:cNvPicPr preferRelativeResize="1">
          <a:picLocks noChangeAspect="1"/>
        </xdr:cNvPicPr>
      </xdr:nvPicPr>
      <xdr:blipFill>
        <a:blip r:embed="rId1"/>
        <a:stretch>
          <a:fillRect/>
        </a:stretch>
      </xdr:blipFill>
      <xdr:spPr>
        <a:xfrm>
          <a:off x="0" y="0"/>
          <a:ext cx="12811125" cy="6410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xdr:col>
      <xdr:colOff>542925</xdr:colOff>
      <xdr:row>31</xdr:row>
      <xdr:rowOff>104775</xdr:rowOff>
    </xdr:to>
    <xdr:pic>
      <xdr:nvPicPr>
        <xdr:cNvPr id="1" name="Imagen 1"/>
        <xdr:cNvPicPr preferRelativeResize="1">
          <a:picLocks noChangeAspect="1"/>
        </xdr:cNvPicPr>
      </xdr:nvPicPr>
      <xdr:blipFill>
        <a:blip r:embed="rId1"/>
        <a:stretch>
          <a:fillRect/>
        </a:stretch>
      </xdr:blipFill>
      <xdr:spPr>
        <a:xfrm>
          <a:off x="0" y="0"/>
          <a:ext cx="12734925" cy="6010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114300</xdr:colOff>
      <xdr:row>21</xdr:row>
      <xdr:rowOff>28575</xdr:rowOff>
    </xdr:to>
    <xdr:pic>
      <xdr:nvPicPr>
        <xdr:cNvPr id="1" name="Imagen 1"/>
        <xdr:cNvPicPr preferRelativeResize="1">
          <a:picLocks noChangeAspect="1"/>
        </xdr:cNvPicPr>
      </xdr:nvPicPr>
      <xdr:blipFill>
        <a:blip r:embed="rId1"/>
        <a:stretch>
          <a:fillRect/>
        </a:stretch>
      </xdr:blipFill>
      <xdr:spPr>
        <a:xfrm>
          <a:off x="0" y="0"/>
          <a:ext cx="4686300" cy="4314825"/>
        </a:xfrm>
        <a:prstGeom prst="rect">
          <a:avLst/>
        </a:prstGeom>
        <a:noFill/>
        <a:ln w="9525" cmpd="sng">
          <a:noFill/>
        </a:ln>
      </xdr:spPr>
    </xdr:pic>
    <xdr:clientData/>
  </xdr:twoCellAnchor>
  <xdr:twoCellAnchor>
    <xdr:from>
      <xdr:col>9</xdr:col>
      <xdr:colOff>276225</xdr:colOff>
      <xdr:row>4</xdr:row>
      <xdr:rowOff>47625</xdr:rowOff>
    </xdr:from>
    <xdr:to>
      <xdr:col>16</xdr:col>
      <xdr:colOff>552450</xdr:colOff>
      <xdr:row>15</xdr:row>
      <xdr:rowOff>85725</xdr:rowOff>
    </xdr:to>
    <xdr:pic>
      <xdr:nvPicPr>
        <xdr:cNvPr id="2" name="Imagen 9"/>
        <xdr:cNvPicPr preferRelativeResize="1">
          <a:picLocks noChangeAspect="1"/>
        </xdr:cNvPicPr>
      </xdr:nvPicPr>
      <xdr:blipFill>
        <a:blip r:embed="rId2"/>
        <a:stretch>
          <a:fillRect/>
        </a:stretch>
      </xdr:blipFill>
      <xdr:spPr>
        <a:xfrm>
          <a:off x="7134225" y="904875"/>
          <a:ext cx="5610225" cy="2181225"/>
        </a:xfrm>
        <a:prstGeom prst="rect">
          <a:avLst/>
        </a:prstGeom>
        <a:noFill/>
        <a:ln w="9525" cmpd="sng">
          <a:noFill/>
        </a:ln>
      </xdr:spPr>
    </xdr:pic>
    <xdr:clientData/>
  </xdr:twoCellAnchor>
  <xdr:twoCellAnchor>
    <xdr:from>
      <xdr:col>13</xdr:col>
      <xdr:colOff>476250</xdr:colOff>
      <xdr:row>17</xdr:row>
      <xdr:rowOff>180975</xdr:rowOff>
    </xdr:from>
    <xdr:to>
      <xdr:col>16</xdr:col>
      <xdr:colOff>209550</xdr:colOff>
      <xdr:row>25</xdr:row>
      <xdr:rowOff>114300</xdr:rowOff>
    </xdr:to>
    <xdr:pic>
      <xdr:nvPicPr>
        <xdr:cNvPr id="3" name="Imagen 2"/>
        <xdr:cNvPicPr preferRelativeResize="1">
          <a:picLocks noChangeAspect="1"/>
        </xdr:cNvPicPr>
      </xdr:nvPicPr>
      <xdr:blipFill>
        <a:blip r:embed="rId3"/>
        <a:stretch>
          <a:fillRect/>
        </a:stretch>
      </xdr:blipFill>
      <xdr:spPr>
        <a:xfrm>
          <a:off x="10382250" y="3562350"/>
          <a:ext cx="2019300" cy="1790700"/>
        </a:xfrm>
        <a:prstGeom prst="rect">
          <a:avLst/>
        </a:prstGeom>
        <a:noFill/>
        <a:ln w="9525" cmpd="sng">
          <a:noFill/>
        </a:ln>
      </xdr:spPr>
    </xdr:pic>
    <xdr:clientData/>
  </xdr:twoCellAnchor>
  <xdr:twoCellAnchor>
    <xdr:from>
      <xdr:col>16</xdr:col>
      <xdr:colOff>581025</xdr:colOff>
      <xdr:row>18</xdr:row>
      <xdr:rowOff>19050</xdr:rowOff>
    </xdr:from>
    <xdr:to>
      <xdr:col>19</xdr:col>
      <xdr:colOff>209550</xdr:colOff>
      <xdr:row>25</xdr:row>
      <xdr:rowOff>161925</xdr:rowOff>
    </xdr:to>
    <xdr:pic>
      <xdr:nvPicPr>
        <xdr:cNvPr id="4" name="Imagen 3"/>
        <xdr:cNvPicPr preferRelativeResize="1">
          <a:picLocks noChangeAspect="1"/>
        </xdr:cNvPicPr>
      </xdr:nvPicPr>
      <xdr:blipFill>
        <a:blip r:embed="rId4"/>
        <a:stretch>
          <a:fillRect/>
        </a:stretch>
      </xdr:blipFill>
      <xdr:spPr>
        <a:xfrm>
          <a:off x="12773025" y="3638550"/>
          <a:ext cx="1914525" cy="1762125"/>
        </a:xfrm>
        <a:prstGeom prst="rect">
          <a:avLst/>
        </a:prstGeom>
        <a:noFill/>
        <a:ln w="9525" cmpd="sng">
          <a:noFill/>
        </a:ln>
      </xdr:spPr>
    </xdr:pic>
    <xdr:clientData/>
  </xdr:twoCellAnchor>
  <xdr:twoCellAnchor>
    <xdr:from>
      <xdr:col>15</xdr:col>
      <xdr:colOff>180975</xdr:colOff>
      <xdr:row>27</xdr:row>
      <xdr:rowOff>57150</xdr:rowOff>
    </xdr:from>
    <xdr:to>
      <xdr:col>18</xdr:col>
      <xdr:colOff>457200</xdr:colOff>
      <xdr:row>37</xdr:row>
      <xdr:rowOff>9525</xdr:rowOff>
    </xdr:to>
    <xdr:pic>
      <xdr:nvPicPr>
        <xdr:cNvPr id="5" name="Imagen 8"/>
        <xdr:cNvPicPr preferRelativeResize="1">
          <a:picLocks noChangeAspect="1"/>
        </xdr:cNvPicPr>
      </xdr:nvPicPr>
      <xdr:blipFill>
        <a:blip r:embed="rId5"/>
        <a:stretch>
          <a:fillRect/>
        </a:stretch>
      </xdr:blipFill>
      <xdr:spPr>
        <a:xfrm>
          <a:off x="11610975" y="5724525"/>
          <a:ext cx="2562225" cy="2190750"/>
        </a:xfrm>
        <a:prstGeom prst="rect">
          <a:avLst/>
        </a:prstGeom>
        <a:noFill/>
        <a:ln w="9525" cmpd="sng">
          <a:noFill/>
        </a:ln>
      </xdr:spPr>
    </xdr:pic>
    <xdr:clientData/>
  </xdr:twoCellAnchor>
  <xdr:twoCellAnchor>
    <xdr:from>
      <xdr:col>18</xdr:col>
      <xdr:colOff>657225</xdr:colOff>
      <xdr:row>38</xdr:row>
      <xdr:rowOff>142875</xdr:rowOff>
    </xdr:from>
    <xdr:to>
      <xdr:col>21</xdr:col>
      <xdr:colOff>695325</xdr:colOff>
      <xdr:row>49</xdr:row>
      <xdr:rowOff>104775</xdr:rowOff>
    </xdr:to>
    <xdr:pic>
      <xdr:nvPicPr>
        <xdr:cNvPr id="6" name="Imagen 10"/>
        <xdr:cNvPicPr preferRelativeResize="1">
          <a:picLocks noChangeAspect="1"/>
        </xdr:cNvPicPr>
      </xdr:nvPicPr>
      <xdr:blipFill>
        <a:blip r:embed="rId4"/>
        <a:stretch>
          <a:fillRect/>
        </a:stretch>
      </xdr:blipFill>
      <xdr:spPr>
        <a:xfrm>
          <a:off x="14373225" y="8286750"/>
          <a:ext cx="2324100" cy="2200275"/>
        </a:xfrm>
        <a:prstGeom prst="rect">
          <a:avLst/>
        </a:prstGeom>
        <a:noFill/>
        <a:ln w="9525" cmpd="sng">
          <a:noFill/>
        </a:ln>
      </xdr:spPr>
    </xdr:pic>
    <xdr:clientData/>
  </xdr:twoCellAnchor>
  <xdr:twoCellAnchor>
    <xdr:from>
      <xdr:col>14</xdr:col>
      <xdr:colOff>342900</xdr:colOff>
      <xdr:row>38</xdr:row>
      <xdr:rowOff>142875</xdr:rowOff>
    </xdr:from>
    <xdr:to>
      <xdr:col>17</xdr:col>
      <xdr:colOff>733425</xdr:colOff>
      <xdr:row>49</xdr:row>
      <xdr:rowOff>104775</xdr:rowOff>
    </xdr:to>
    <xdr:pic>
      <xdr:nvPicPr>
        <xdr:cNvPr id="7" name="Imagen 14"/>
        <xdr:cNvPicPr preferRelativeResize="1">
          <a:picLocks noChangeAspect="1"/>
        </xdr:cNvPicPr>
      </xdr:nvPicPr>
      <xdr:blipFill>
        <a:blip r:embed="rId6"/>
        <a:stretch>
          <a:fillRect/>
        </a:stretch>
      </xdr:blipFill>
      <xdr:spPr>
        <a:xfrm>
          <a:off x="11010900" y="8286750"/>
          <a:ext cx="2676525" cy="2200275"/>
        </a:xfrm>
        <a:prstGeom prst="rect">
          <a:avLst/>
        </a:prstGeom>
        <a:noFill/>
        <a:ln w="9525" cmpd="sng">
          <a:noFill/>
        </a:ln>
      </xdr:spPr>
    </xdr:pic>
    <xdr:clientData/>
  </xdr:twoCellAnchor>
  <xdr:twoCellAnchor>
    <xdr:from>
      <xdr:col>18</xdr:col>
      <xdr:colOff>742950</xdr:colOff>
      <xdr:row>26</xdr:row>
      <xdr:rowOff>171450</xdr:rowOff>
    </xdr:from>
    <xdr:to>
      <xdr:col>22</xdr:col>
      <xdr:colOff>19050</xdr:colOff>
      <xdr:row>37</xdr:row>
      <xdr:rowOff>123825</xdr:rowOff>
    </xdr:to>
    <xdr:pic>
      <xdr:nvPicPr>
        <xdr:cNvPr id="8" name="Imagen 15"/>
        <xdr:cNvPicPr preferRelativeResize="1">
          <a:picLocks noChangeAspect="1"/>
        </xdr:cNvPicPr>
      </xdr:nvPicPr>
      <xdr:blipFill>
        <a:blip r:embed="rId4"/>
        <a:stretch>
          <a:fillRect/>
        </a:stretch>
      </xdr:blipFill>
      <xdr:spPr>
        <a:xfrm>
          <a:off x="14458950" y="5648325"/>
          <a:ext cx="2324100" cy="2381250"/>
        </a:xfrm>
        <a:prstGeom prst="rect">
          <a:avLst/>
        </a:prstGeom>
        <a:noFill/>
        <a:ln w="9525" cmpd="sng">
          <a:noFill/>
        </a:ln>
      </xdr:spPr>
    </xdr:pic>
    <xdr:clientData/>
  </xdr:twoCellAnchor>
  <xdr:twoCellAnchor>
    <xdr:from>
      <xdr:col>17</xdr:col>
      <xdr:colOff>590550</xdr:colOff>
      <xdr:row>23</xdr:row>
      <xdr:rowOff>19050</xdr:rowOff>
    </xdr:from>
    <xdr:to>
      <xdr:col>18</xdr:col>
      <xdr:colOff>133350</xdr:colOff>
      <xdr:row>24</xdr:row>
      <xdr:rowOff>114300</xdr:rowOff>
    </xdr:to>
    <xdr:sp>
      <xdr:nvSpPr>
        <xdr:cNvPr id="9" name="Elipse 9"/>
        <xdr:cNvSpPr>
          <a:spLocks/>
        </xdr:cNvSpPr>
      </xdr:nvSpPr>
      <xdr:spPr>
        <a:xfrm>
          <a:off x="13544550" y="4781550"/>
          <a:ext cx="304800" cy="333375"/>
        </a:xfrm>
        <a:prstGeom prst="ellipse">
          <a:avLst/>
        </a:prstGeom>
        <a:solidFill>
          <a:srgbClr val="FF0000">
            <a:alpha val="44000"/>
          </a:srgbClr>
        </a:solidFill>
        <a:ln w="28575"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17</xdr:col>
      <xdr:colOff>352425</xdr:colOff>
      <xdr:row>21</xdr:row>
      <xdr:rowOff>85725</xdr:rowOff>
    </xdr:from>
    <xdr:to>
      <xdr:col>17</xdr:col>
      <xdr:colOff>657225</xdr:colOff>
      <xdr:row>22</xdr:row>
      <xdr:rowOff>180975</xdr:rowOff>
    </xdr:to>
    <xdr:sp>
      <xdr:nvSpPr>
        <xdr:cNvPr id="10" name="Elipse 10"/>
        <xdr:cNvSpPr>
          <a:spLocks/>
        </xdr:cNvSpPr>
      </xdr:nvSpPr>
      <xdr:spPr>
        <a:xfrm>
          <a:off x="13306425" y="4371975"/>
          <a:ext cx="304800" cy="333375"/>
        </a:xfrm>
        <a:prstGeom prst="ellipse">
          <a:avLst/>
        </a:prstGeom>
        <a:solidFill>
          <a:srgbClr val="FF0000">
            <a:alpha val="44000"/>
          </a:srgbClr>
        </a:solidFill>
        <a:ln w="28575"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17</xdr:col>
      <xdr:colOff>561975</xdr:colOff>
      <xdr:row>20</xdr:row>
      <xdr:rowOff>19050</xdr:rowOff>
    </xdr:from>
    <xdr:to>
      <xdr:col>18</xdr:col>
      <xdr:colOff>104775</xdr:colOff>
      <xdr:row>21</xdr:row>
      <xdr:rowOff>114300</xdr:rowOff>
    </xdr:to>
    <xdr:sp>
      <xdr:nvSpPr>
        <xdr:cNvPr id="11" name="Elipse 11"/>
        <xdr:cNvSpPr>
          <a:spLocks/>
        </xdr:cNvSpPr>
      </xdr:nvSpPr>
      <xdr:spPr>
        <a:xfrm>
          <a:off x="13515975" y="4067175"/>
          <a:ext cx="304800" cy="333375"/>
        </a:xfrm>
        <a:prstGeom prst="ellipse">
          <a:avLst/>
        </a:prstGeom>
        <a:solidFill>
          <a:srgbClr val="FF0000">
            <a:alpha val="44000"/>
          </a:srgbClr>
        </a:solidFill>
        <a:ln w="28575"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18</xdr:col>
      <xdr:colOff>0</xdr:colOff>
      <xdr:row>21</xdr:row>
      <xdr:rowOff>161925</xdr:rowOff>
    </xdr:from>
    <xdr:to>
      <xdr:col>18</xdr:col>
      <xdr:colOff>304800</xdr:colOff>
      <xdr:row>23</xdr:row>
      <xdr:rowOff>19050</xdr:rowOff>
    </xdr:to>
    <xdr:sp>
      <xdr:nvSpPr>
        <xdr:cNvPr id="12" name="Elipse 12"/>
        <xdr:cNvSpPr>
          <a:spLocks/>
        </xdr:cNvSpPr>
      </xdr:nvSpPr>
      <xdr:spPr>
        <a:xfrm>
          <a:off x="13716000" y="4448175"/>
          <a:ext cx="304800" cy="333375"/>
        </a:xfrm>
        <a:prstGeom prst="ellipse">
          <a:avLst/>
        </a:prstGeom>
        <a:solidFill>
          <a:srgbClr val="FF0000">
            <a:alpha val="44000"/>
          </a:srgbClr>
        </a:solidFill>
        <a:ln w="28575"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19</xdr:col>
      <xdr:colOff>323850</xdr:colOff>
      <xdr:row>33</xdr:row>
      <xdr:rowOff>19050</xdr:rowOff>
    </xdr:from>
    <xdr:to>
      <xdr:col>19</xdr:col>
      <xdr:colOff>733425</xdr:colOff>
      <xdr:row>33</xdr:row>
      <xdr:rowOff>180975</xdr:rowOff>
    </xdr:to>
    <xdr:sp>
      <xdr:nvSpPr>
        <xdr:cNvPr id="13" name="Rectángulo 14"/>
        <xdr:cNvSpPr>
          <a:spLocks/>
        </xdr:cNvSpPr>
      </xdr:nvSpPr>
      <xdr:spPr>
        <a:xfrm rot="2444526">
          <a:off x="14801850" y="7019925"/>
          <a:ext cx="409575" cy="161925"/>
        </a:xfrm>
        <a:prstGeom prst="rect">
          <a:avLst/>
        </a:prstGeom>
        <a:solidFill>
          <a:srgbClr val="FF0000">
            <a:alpha val="50000"/>
          </a:srgbClr>
        </a:solidFill>
        <a:ln w="1905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20</xdr:col>
      <xdr:colOff>542925</xdr:colOff>
      <xdr:row>30</xdr:row>
      <xdr:rowOff>209550</xdr:rowOff>
    </xdr:from>
    <xdr:to>
      <xdr:col>21</xdr:col>
      <xdr:colOff>295275</xdr:colOff>
      <xdr:row>31</xdr:row>
      <xdr:rowOff>133350</xdr:rowOff>
    </xdr:to>
    <xdr:sp>
      <xdr:nvSpPr>
        <xdr:cNvPr id="14" name="Rectángulo 16"/>
        <xdr:cNvSpPr>
          <a:spLocks/>
        </xdr:cNvSpPr>
      </xdr:nvSpPr>
      <xdr:spPr>
        <a:xfrm rot="18705496">
          <a:off x="15782925" y="6543675"/>
          <a:ext cx="514350" cy="161925"/>
        </a:xfrm>
        <a:prstGeom prst="rect">
          <a:avLst/>
        </a:prstGeom>
        <a:solidFill>
          <a:srgbClr val="FF0000">
            <a:alpha val="50000"/>
          </a:srgbClr>
        </a:solidFill>
        <a:ln w="1905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20</xdr:col>
      <xdr:colOff>581025</xdr:colOff>
      <xdr:row>44</xdr:row>
      <xdr:rowOff>28575</xdr:rowOff>
    </xdr:from>
    <xdr:to>
      <xdr:col>20</xdr:col>
      <xdr:colOff>733425</xdr:colOff>
      <xdr:row>46</xdr:row>
      <xdr:rowOff>66675</xdr:rowOff>
    </xdr:to>
    <xdr:sp>
      <xdr:nvSpPr>
        <xdr:cNvPr id="15" name="Rectángulo 18"/>
        <xdr:cNvSpPr>
          <a:spLocks/>
        </xdr:cNvSpPr>
      </xdr:nvSpPr>
      <xdr:spPr>
        <a:xfrm rot="2444526" flipV="1">
          <a:off x="15821025" y="9458325"/>
          <a:ext cx="152400" cy="419100"/>
        </a:xfrm>
        <a:prstGeom prst="rect">
          <a:avLst/>
        </a:prstGeom>
        <a:solidFill>
          <a:srgbClr val="FF0000">
            <a:alpha val="50000"/>
          </a:srgbClr>
        </a:solidFill>
        <a:ln w="1905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19</xdr:col>
      <xdr:colOff>285750</xdr:colOff>
      <xdr:row>41</xdr:row>
      <xdr:rowOff>123825</xdr:rowOff>
    </xdr:from>
    <xdr:to>
      <xdr:col>19</xdr:col>
      <xdr:colOff>438150</xdr:colOff>
      <xdr:row>43</xdr:row>
      <xdr:rowOff>123825</xdr:rowOff>
    </xdr:to>
    <xdr:sp>
      <xdr:nvSpPr>
        <xdr:cNvPr id="16" name="Rectángulo 19"/>
        <xdr:cNvSpPr>
          <a:spLocks/>
        </xdr:cNvSpPr>
      </xdr:nvSpPr>
      <xdr:spPr>
        <a:xfrm rot="2444526" flipV="1">
          <a:off x="14763750" y="8934450"/>
          <a:ext cx="152400" cy="428625"/>
        </a:xfrm>
        <a:prstGeom prst="rect">
          <a:avLst/>
        </a:prstGeom>
        <a:solidFill>
          <a:srgbClr val="FF0000">
            <a:alpha val="50000"/>
          </a:srgbClr>
        </a:solidFill>
        <a:ln w="1905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20</xdr:col>
      <xdr:colOff>38100</xdr:colOff>
      <xdr:row>28</xdr:row>
      <xdr:rowOff>133350</xdr:rowOff>
    </xdr:from>
    <xdr:to>
      <xdr:col>20</xdr:col>
      <xdr:colOff>190500</xdr:colOff>
      <xdr:row>30</xdr:row>
      <xdr:rowOff>123825</xdr:rowOff>
    </xdr:to>
    <xdr:sp>
      <xdr:nvSpPr>
        <xdr:cNvPr id="17" name="Rectángulo 20"/>
        <xdr:cNvSpPr>
          <a:spLocks/>
        </xdr:cNvSpPr>
      </xdr:nvSpPr>
      <xdr:spPr>
        <a:xfrm rot="2444526" flipV="1">
          <a:off x="15278100" y="6038850"/>
          <a:ext cx="152400" cy="419100"/>
        </a:xfrm>
        <a:prstGeom prst="rect">
          <a:avLst/>
        </a:prstGeom>
        <a:solidFill>
          <a:srgbClr val="FF0000">
            <a:alpha val="50000"/>
          </a:srgbClr>
        </a:solidFill>
        <a:ln w="1905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dea.edu.co/images/tdea/galeria/transparencia/informes/informe_pqrsd_primer_trimestre_2020.pdf" TargetMode="External" /><Relationship Id="rId2" Type="http://schemas.openxmlformats.org/officeDocument/2006/relationships/hyperlink" Target="https://www.tdea.edu.co/index.php/informes" TargetMode="External" /><Relationship Id="rId3" Type="http://schemas.openxmlformats.org/officeDocument/2006/relationships/hyperlink" Target="https://www.tdea.edu.co/index.php/informes"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tdea.edu.co/images/tdea/galeria/transparencia/informes/InformesemestralConsolidadodePQRSDFyPERCEPCIONDELESTUDIANTE2020-1DPLANEACION.pdf" TargetMode="External" /><Relationship Id="rId2" Type="http://schemas.openxmlformats.org/officeDocument/2006/relationships/hyperlink" Target="https://www.tdea.edu.co/images/tdea/galeria/control_interno/informe_seguimiento_ley_transparencia_acceso_informacion_publica_junio_2020.pdf" TargetMode="External" /><Relationship Id="rId3" Type="http://schemas.openxmlformats.org/officeDocument/2006/relationships/hyperlink" Target="https://www.tdea.edu.co/images/tdea/galeria/control_interno/informe_seguimiento_ley_transparencia_acceso_informacion_publica_junio_2020.pdf" TargetMode="External" /><Relationship Id="rId4" Type="http://schemas.openxmlformats.org/officeDocument/2006/relationships/comments" Target="../comments2.xml" /><Relationship Id="rId5" Type="http://schemas.openxmlformats.org/officeDocument/2006/relationships/vmlDrawing" Target="../drawings/vmlDrawing2.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31"/>
  <sheetViews>
    <sheetView showGridLines="0" zoomScale="74" zoomScaleNormal="74" zoomScaleSheetLayoutView="83" zoomScalePageLayoutView="0" workbookViewId="0" topLeftCell="C3">
      <pane xSplit="9" ySplit="7" topLeftCell="L21" activePane="bottomRight" state="frozen"/>
      <selection pane="topLeft" activeCell="C3" sqref="C3"/>
      <selection pane="topRight" activeCell="L3" sqref="L3"/>
      <selection pane="bottomLeft" activeCell="C10" sqref="C10"/>
      <selection pane="bottomRight" activeCell="W22" sqref="W22"/>
    </sheetView>
  </sheetViews>
  <sheetFormatPr defaultColWidth="11.421875" defaultRowHeight="15"/>
  <cols>
    <col min="1" max="1" width="16.57421875" style="1" customWidth="1"/>
    <col min="2" max="2" width="16.00390625" style="1" customWidth="1"/>
    <col min="3" max="3" width="20.00390625" style="1" customWidth="1"/>
    <col min="4" max="4" width="11.00390625" style="14" customWidth="1"/>
    <col min="5" max="5" width="16.8515625" style="1" customWidth="1"/>
    <col min="6" max="6" width="6.00390625" style="1" customWidth="1"/>
    <col min="7" max="10" width="6.00390625" style="1" hidden="1" customWidth="1"/>
    <col min="11" max="11" width="6.8515625" style="1" customWidth="1"/>
    <col min="12" max="12" width="26.7109375" style="1" customWidth="1"/>
    <col min="13" max="13" width="5.8515625" style="1" customWidth="1"/>
    <col min="14" max="14" width="21.00390625" style="1" customWidth="1"/>
    <col min="15" max="15" width="7.00390625" style="1" customWidth="1"/>
    <col min="16" max="17" width="6.140625" style="1" customWidth="1"/>
    <col min="18" max="18" width="5.8515625" style="1" customWidth="1"/>
    <col min="19" max="19" width="7.28125" style="1" customWidth="1"/>
    <col min="20" max="22" width="6.57421875" style="1" customWidth="1"/>
    <col min="23" max="23" width="58.00390625" style="1" customWidth="1"/>
    <col min="24" max="16384" width="11.421875" style="17" customWidth="1"/>
  </cols>
  <sheetData>
    <row r="1" spans="1:23" ht="15">
      <c r="A1" s="111"/>
      <c r="B1" s="112"/>
      <c r="C1" s="109" t="s">
        <v>63</v>
      </c>
      <c r="D1" s="110"/>
      <c r="E1" s="110"/>
      <c r="F1" s="110"/>
      <c r="G1" s="110"/>
      <c r="H1" s="110"/>
      <c r="I1" s="110"/>
      <c r="J1" s="110"/>
      <c r="K1" s="110"/>
      <c r="L1" s="110"/>
      <c r="M1" s="110"/>
      <c r="N1" s="110"/>
      <c r="O1" s="110"/>
      <c r="P1" s="110"/>
      <c r="Q1" s="110"/>
      <c r="R1" s="110"/>
      <c r="S1" s="110"/>
      <c r="T1" s="110"/>
      <c r="U1" s="110"/>
      <c r="V1" s="110"/>
      <c r="W1" s="45" t="s">
        <v>59</v>
      </c>
    </row>
    <row r="2" spans="1:23" ht="15">
      <c r="A2" s="113"/>
      <c r="B2" s="114"/>
      <c r="C2" s="110"/>
      <c r="D2" s="110"/>
      <c r="E2" s="110"/>
      <c r="F2" s="110"/>
      <c r="G2" s="110"/>
      <c r="H2" s="110"/>
      <c r="I2" s="110"/>
      <c r="J2" s="110"/>
      <c r="K2" s="110"/>
      <c r="L2" s="110"/>
      <c r="M2" s="110"/>
      <c r="N2" s="110"/>
      <c r="O2" s="110"/>
      <c r="P2" s="110"/>
      <c r="Q2" s="110"/>
      <c r="R2" s="110"/>
      <c r="S2" s="110"/>
      <c r="T2" s="110"/>
      <c r="U2" s="110"/>
      <c r="V2" s="110"/>
      <c r="W2" s="46" t="s">
        <v>60</v>
      </c>
    </row>
    <row r="3" spans="1:23" ht="15">
      <c r="A3" s="113"/>
      <c r="B3" s="114"/>
      <c r="C3" s="110"/>
      <c r="D3" s="110"/>
      <c r="E3" s="110"/>
      <c r="F3" s="110"/>
      <c r="G3" s="110"/>
      <c r="H3" s="110"/>
      <c r="I3" s="110"/>
      <c r="J3" s="110"/>
      <c r="K3" s="110"/>
      <c r="L3" s="110"/>
      <c r="M3" s="110"/>
      <c r="N3" s="110"/>
      <c r="O3" s="110"/>
      <c r="P3" s="110"/>
      <c r="Q3" s="110"/>
      <c r="R3" s="110"/>
      <c r="S3" s="110"/>
      <c r="T3" s="110"/>
      <c r="U3" s="110"/>
      <c r="V3" s="110"/>
      <c r="W3" s="47" t="s">
        <v>61</v>
      </c>
    </row>
    <row r="4" spans="1:23" ht="15">
      <c r="A4" s="115"/>
      <c r="B4" s="116"/>
      <c r="C4" s="110"/>
      <c r="D4" s="110"/>
      <c r="E4" s="110"/>
      <c r="F4" s="110"/>
      <c r="G4" s="110"/>
      <c r="H4" s="110"/>
      <c r="I4" s="110"/>
      <c r="J4" s="110"/>
      <c r="K4" s="110"/>
      <c r="L4" s="110"/>
      <c r="M4" s="110"/>
      <c r="N4" s="110"/>
      <c r="O4" s="110"/>
      <c r="P4" s="110"/>
      <c r="Q4" s="110"/>
      <c r="R4" s="110"/>
      <c r="S4" s="110"/>
      <c r="T4" s="110"/>
      <c r="U4" s="110"/>
      <c r="V4" s="110"/>
      <c r="W4" s="46" t="s">
        <v>62</v>
      </c>
    </row>
    <row r="5" spans="1:23" ht="18.75">
      <c r="A5" s="26"/>
      <c r="B5" s="26"/>
      <c r="C5" s="26"/>
      <c r="D5" s="26"/>
      <c r="E5" s="26"/>
      <c r="F5" s="26"/>
      <c r="G5" s="26"/>
      <c r="H5" s="26"/>
      <c r="I5" s="26"/>
      <c r="J5" s="26"/>
      <c r="K5" s="26"/>
      <c r="L5" s="26"/>
      <c r="M5" s="26"/>
      <c r="N5" s="26"/>
      <c r="O5" s="26"/>
      <c r="P5" s="26"/>
      <c r="Q5" s="26"/>
      <c r="R5" s="26"/>
      <c r="S5" s="26"/>
      <c r="T5" s="26"/>
      <c r="U5" s="26"/>
      <c r="V5" s="26"/>
      <c r="W5" s="15"/>
    </row>
    <row r="6" spans="1:23" ht="18.75">
      <c r="A6" s="75" t="s">
        <v>0</v>
      </c>
      <c r="B6" s="75"/>
      <c r="C6" s="75"/>
      <c r="D6" s="75"/>
      <c r="E6" s="75"/>
      <c r="F6" s="75"/>
      <c r="G6" s="75"/>
      <c r="H6" s="75"/>
      <c r="I6" s="75"/>
      <c r="J6" s="75"/>
      <c r="K6" s="75"/>
      <c r="L6" s="75"/>
      <c r="M6" s="75"/>
      <c r="N6" s="26"/>
      <c r="O6" s="26"/>
      <c r="P6" s="26"/>
      <c r="Q6" s="26"/>
      <c r="R6" s="26"/>
      <c r="S6" s="26"/>
      <c r="T6" s="26"/>
      <c r="U6" s="26"/>
      <c r="V6" s="26"/>
      <c r="W6" s="26"/>
    </row>
    <row r="7" ht="15"/>
    <row r="8" spans="1:23" ht="26.25" customHeight="1">
      <c r="A8" s="81" t="s">
        <v>1</v>
      </c>
      <c r="B8" s="81" t="s">
        <v>2</v>
      </c>
      <c r="C8" s="81" t="s">
        <v>3</v>
      </c>
      <c r="D8" s="79" t="s">
        <v>4</v>
      </c>
      <c r="E8" s="81" t="s">
        <v>5</v>
      </c>
      <c r="F8" s="76" t="s">
        <v>44</v>
      </c>
      <c r="G8" s="93" t="s">
        <v>6</v>
      </c>
      <c r="H8" s="94"/>
      <c r="I8" s="94"/>
      <c r="J8" s="95"/>
      <c r="K8" s="76" t="s">
        <v>7</v>
      </c>
      <c r="L8" s="81" t="s">
        <v>8</v>
      </c>
      <c r="M8" s="76" t="s">
        <v>9</v>
      </c>
      <c r="N8" s="81" t="s">
        <v>10</v>
      </c>
      <c r="O8" s="106" t="s">
        <v>11</v>
      </c>
      <c r="P8" s="107"/>
      <c r="Q8" s="107"/>
      <c r="R8" s="108"/>
      <c r="S8" s="104" t="s">
        <v>12</v>
      </c>
      <c r="T8" s="77" t="s">
        <v>13</v>
      </c>
      <c r="U8" s="77" t="s">
        <v>14</v>
      </c>
      <c r="V8" s="76" t="s">
        <v>15</v>
      </c>
      <c r="W8" s="103" t="s">
        <v>16</v>
      </c>
    </row>
    <row r="9" spans="1:23" ht="59.25" customHeight="1">
      <c r="A9" s="85"/>
      <c r="B9" s="85"/>
      <c r="C9" s="81"/>
      <c r="D9" s="80"/>
      <c r="E9" s="81"/>
      <c r="F9" s="76"/>
      <c r="G9" s="20" t="s">
        <v>17</v>
      </c>
      <c r="H9" s="20" t="s">
        <v>18</v>
      </c>
      <c r="I9" s="20" t="s">
        <v>19</v>
      </c>
      <c r="J9" s="20" t="s">
        <v>20</v>
      </c>
      <c r="K9" s="76"/>
      <c r="L9" s="81"/>
      <c r="M9" s="76"/>
      <c r="N9" s="81"/>
      <c r="O9" s="27" t="s">
        <v>17</v>
      </c>
      <c r="P9" s="27" t="s">
        <v>18</v>
      </c>
      <c r="Q9" s="27" t="s">
        <v>19</v>
      </c>
      <c r="R9" s="27" t="s">
        <v>20</v>
      </c>
      <c r="S9" s="105"/>
      <c r="T9" s="78"/>
      <c r="U9" s="78"/>
      <c r="V9" s="76"/>
      <c r="W9" s="103"/>
    </row>
    <row r="10" spans="1:23" ht="72" customHeight="1">
      <c r="A10" s="87" t="s">
        <v>21</v>
      </c>
      <c r="B10" s="91" t="s">
        <v>24</v>
      </c>
      <c r="C10" s="91" t="s">
        <v>58</v>
      </c>
      <c r="D10" s="117" t="s">
        <v>54</v>
      </c>
      <c r="E10" s="91" t="s">
        <v>43</v>
      </c>
      <c r="F10" s="89">
        <v>2</v>
      </c>
      <c r="G10" s="96"/>
      <c r="H10" s="96"/>
      <c r="I10" s="96"/>
      <c r="J10" s="96"/>
      <c r="K10" s="89">
        <v>35</v>
      </c>
      <c r="L10" s="13" t="s">
        <v>41</v>
      </c>
      <c r="M10" s="12">
        <v>0.5</v>
      </c>
      <c r="N10" s="18" t="s">
        <v>40</v>
      </c>
      <c r="O10" s="2">
        <v>0.25</v>
      </c>
      <c r="P10" s="2">
        <v>0.5</v>
      </c>
      <c r="Q10" s="2">
        <v>0.75</v>
      </c>
      <c r="R10" s="2">
        <v>1</v>
      </c>
      <c r="S10" s="21">
        <v>0.25</v>
      </c>
      <c r="T10" s="53">
        <f>+S10*M10</f>
        <v>0.125</v>
      </c>
      <c r="U10" s="101"/>
      <c r="V10" s="101"/>
      <c r="W10" s="54" t="s">
        <v>64</v>
      </c>
    </row>
    <row r="11" spans="1:23" ht="50.25" customHeight="1">
      <c r="A11" s="88"/>
      <c r="B11" s="92"/>
      <c r="C11" s="92"/>
      <c r="D11" s="118"/>
      <c r="E11" s="92"/>
      <c r="F11" s="90"/>
      <c r="G11" s="97"/>
      <c r="H11" s="97"/>
      <c r="I11" s="97"/>
      <c r="J11" s="97"/>
      <c r="K11" s="90"/>
      <c r="L11" s="42" t="s">
        <v>66</v>
      </c>
      <c r="M11" s="12">
        <v>0.5</v>
      </c>
      <c r="N11" s="18" t="s">
        <v>40</v>
      </c>
      <c r="O11" s="2"/>
      <c r="P11" s="2"/>
      <c r="Q11" s="2">
        <v>0.5</v>
      </c>
      <c r="R11" s="2">
        <v>1</v>
      </c>
      <c r="S11" s="21"/>
      <c r="T11" s="53">
        <f>+S11*M11</f>
        <v>0</v>
      </c>
      <c r="U11" s="102"/>
      <c r="V11" s="102"/>
      <c r="W11" s="22"/>
    </row>
    <row r="12" spans="1:23" ht="39" customHeight="1">
      <c r="A12" s="86" t="s">
        <v>22</v>
      </c>
      <c r="B12" s="86"/>
      <c r="C12" s="86"/>
      <c r="D12" s="86"/>
      <c r="E12" s="86"/>
      <c r="F12" s="86"/>
      <c r="G12" s="86"/>
      <c r="H12" s="86"/>
      <c r="I12" s="86"/>
      <c r="J12" s="86"/>
      <c r="K12" s="86"/>
      <c r="L12" s="86"/>
      <c r="M12" s="7" t="s">
        <v>65</v>
      </c>
      <c r="N12" s="5"/>
      <c r="O12" s="3"/>
      <c r="P12" s="3"/>
      <c r="Q12" s="3"/>
      <c r="R12" s="3"/>
      <c r="S12" s="8" t="s">
        <v>23</v>
      </c>
      <c r="T12" s="3">
        <f>SUM(T10:T11)</f>
        <v>0.125</v>
      </c>
      <c r="U12" s="3">
        <v>0.1</v>
      </c>
      <c r="V12" s="3">
        <f>+U12*T12</f>
        <v>0.0125</v>
      </c>
      <c r="W12" s="5"/>
    </row>
    <row r="13" spans="1:23" ht="64.5" customHeight="1">
      <c r="A13" s="121" t="s">
        <v>21</v>
      </c>
      <c r="B13" s="92" t="s">
        <v>26</v>
      </c>
      <c r="C13" s="92" t="s">
        <v>27</v>
      </c>
      <c r="D13" s="118" t="s">
        <v>52</v>
      </c>
      <c r="E13" s="92" t="s">
        <v>50</v>
      </c>
      <c r="F13" s="124" t="s">
        <v>49</v>
      </c>
      <c r="G13" s="99"/>
      <c r="H13" s="99"/>
      <c r="I13" s="99"/>
      <c r="J13" s="99"/>
      <c r="K13" s="90">
        <v>30</v>
      </c>
      <c r="L13" s="61" t="s">
        <v>36</v>
      </c>
      <c r="M13" s="60">
        <v>0.8</v>
      </c>
      <c r="N13" s="61" t="s">
        <v>25</v>
      </c>
      <c r="O13" s="19">
        <v>0.25</v>
      </c>
      <c r="P13" s="2">
        <v>0.5</v>
      </c>
      <c r="Q13" s="2">
        <v>0.75</v>
      </c>
      <c r="R13" s="2">
        <v>1</v>
      </c>
      <c r="S13" s="21"/>
      <c r="T13" s="53">
        <v>0.5</v>
      </c>
      <c r="U13" s="25"/>
      <c r="V13" s="25"/>
      <c r="W13" s="62" t="s">
        <v>68</v>
      </c>
    </row>
    <row r="14" spans="1:23" ht="81.75" customHeight="1">
      <c r="A14" s="122"/>
      <c r="B14" s="98"/>
      <c r="C14" s="98"/>
      <c r="D14" s="126"/>
      <c r="E14" s="98"/>
      <c r="F14" s="125"/>
      <c r="G14" s="100"/>
      <c r="H14" s="100"/>
      <c r="I14" s="100"/>
      <c r="J14" s="100"/>
      <c r="K14" s="123"/>
      <c r="L14" s="59" t="s">
        <v>67</v>
      </c>
      <c r="M14" s="60">
        <v>0.2</v>
      </c>
      <c r="N14" s="61" t="s">
        <v>25</v>
      </c>
      <c r="O14" s="19">
        <v>0.25</v>
      </c>
      <c r="P14" s="2">
        <v>0.5</v>
      </c>
      <c r="Q14" s="2">
        <v>0.75</v>
      </c>
      <c r="R14" s="2">
        <v>1</v>
      </c>
      <c r="S14" s="21"/>
      <c r="T14" s="53">
        <v>0.5</v>
      </c>
      <c r="U14" s="25"/>
      <c r="V14" s="25"/>
      <c r="W14" s="62" t="s">
        <v>68</v>
      </c>
    </row>
    <row r="15" spans="1:23" ht="39" customHeight="1">
      <c r="A15" s="119" t="s">
        <v>22</v>
      </c>
      <c r="B15" s="120"/>
      <c r="C15" s="120"/>
      <c r="D15" s="120"/>
      <c r="E15" s="120"/>
      <c r="F15" s="120"/>
      <c r="G15" s="120"/>
      <c r="H15" s="120"/>
      <c r="I15" s="120"/>
      <c r="J15" s="120"/>
      <c r="K15" s="120"/>
      <c r="L15" s="84"/>
      <c r="M15" s="3">
        <f>SUM(M13:M14)</f>
        <v>1</v>
      </c>
      <c r="N15" s="5"/>
      <c r="O15" s="3"/>
      <c r="P15" s="3"/>
      <c r="Q15" s="3"/>
      <c r="R15" s="3"/>
      <c r="S15" s="8" t="s">
        <v>23</v>
      </c>
      <c r="T15" s="3">
        <f>SUM(T13:T14)</f>
        <v>1</v>
      </c>
      <c r="U15" s="3">
        <v>0.1</v>
      </c>
      <c r="V15" s="3">
        <f>+U15*T15</f>
        <v>0.1</v>
      </c>
      <c r="W15" s="5"/>
    </row>
    <row r="16" spans="1:23" s="23" customFormat="1" ht="57.75" customHeight="1">
      <c r="A16" s="38" t="s">
        <v>21</v>
      </c>
      <c r="B16" s="39" t="s">
        <v>28</v>
      </c>
      <c r="C16" s="39" t="s">
        <v>45</v>
      </c>
      <c r="D16" s="40" t="s">
        <v>55</v>
      </c>
      <c r="E16" s="28" t="s">
        <v>51</v>
      </c>
      <c r="F16" s="44">
        <v>500</v>
      </c>
      <c r="G16" s="35"/>
      <c r="H16" s="35"/>
      <c r="I16" s="35"/>
      <c r="J16" s="35"/>
      <c r="K16" s="41">
        <v>11993</v>
      </c>
      <c r="L16" s="63" t="s">
        <v>46</v>
      </c>
      <c r="M16" s="56">
        <v>1</v>
      </c>
      <c r="N16" s="57" t="s">
        <v>32</v>
      </c>
      <c r="O16" s="56"/>
      <c r="P16" s="43">
        <v>0.4</v>
      </c>
      <c r="Q16" s="19"/>
      <c r="R16" s="19">
        <v>1</v>
      </c>
      <c r="S16" s="21"/>
      <c r="T16" s="53">
        <f>+S16*M16</f>
        <v>0</v>
      </c>
      <c r="U16" s="30"/>
      <c r="V16" s="30"/>
      <c r="W16" s="39" t="s">
        <v>69</v>
      </c>
    </row>
    <row r="17" spans="1:23" ht="35.25" customHeight="1">
      <c r="A17" s="82" t="s">
        <v>22</v>
      </c>
      <c r="B17" s="83"/>
      <c r="C17" s="83"/>
      <c r="D17" s="83"/>
      <c r="E17" s="83"/>
      <c r="F17" s="83"/>
      <c r="G17" s="83"/>
      <c r="H17" s="83"/>
      <c r="I17" s="83"/>
      <c r="J17" s="83"/>
      <c r="K17" s="83"/>
      <c r="L17" s="84"/>
      <c r="M17" s="3">
        <f>SUM(M16:M16)</f>
        <v>1</v>
      </c>
      <c r="N17" s="5"/>
      <c r="O17" s="3"/>
      <c r="P17" s="3"/>
      <c r="Q17" s="3"/>
      <c r="R17" s="3"/>
      <c r="S17" s="8" t="s">
        <v>23</v>
      </c>
      <c r="T17" s="3">
        <f>SUM(T16:T16)</f>
        <v>0</v>
      </c>
      <c r="U17" s="3">
        <v>0.4</v>
      </c>
      <c r="V17" s="3">
        <f>+U17*T17</f>
        <v>0</v>
      </c>
      <c r="W17" s="6"/>
    </row>
    <row r="18" spans="1:23" ht="90" customHeight="1">
      <c r="A18" s="36" t="s">
        <v>21</v>
      </c>
      <c r="B18" s="37" t="s">
        <v>28</v>
      </c>
      <c r="C18" s="37" t="s">
        <v>39</v>
      </c>
      <c r="D18" s="33" t="s">
        <v>56</v>
      </c>
      <c r="E18" s="32" t="s">
        <v>38</v>
      </c>
      <c r="F18" s="29">
        <v>1</v>
      </c>
      <c r="G18" s="34"/>
      <c r="H18" s="34"/>
      <c r="I18" s="34"/>
      <c r="J18" s="34"/>
      <c r="K18" s="29">
        <v>750</v>
      </c>
      <c r="L18" s="55" t="s">
        <v>33</v>
      </c>
      <c r="M18" s="56">
        <v>1</v>
      </c>
      <c r="N18" s="57" t="s">
        <v>32</v>
      </c>
      <c r="O18" s="56">
        <v>1</v>
      </c>
      <c r="P18" s="17"/>
      <c r="Q18" s="2"/>
      <c r="R18" s="2"/>
      <c r="S18" s="21"/>
      <c r="T18" s="53">
        <f>+S18*M18</f>
        <v>0</v>
      </c>
      <c r="U18" s="30"/>
      <c r="V18" s="30"/>
      <c r="W18" s="31" t="s">
        <v>70</v>
      </c>
    </row>
    <row r="19" spans="1:23" ht="35.25" customHeight="1">
      <c r="A19" s="82" t="s">
        <v>22</v>
      </c>
      <c r="B19" s="83"/>
      <c r="C19" s="83"/>
      <c r="D19" s="83"/>
      <c r="E19" s="83"/>
      <c r="F19" s="83"/>
      <c r="G19" s="83"/>
      <c r="H19" s="83"/>
      <c r="I19" s="83"/>
      <c r="J19" s="83"/>
      <c r="K19" s="83"/>
      <c r="L19" s="84"/>
      <c r="M19" s="3">
        <f>SUM(M18:M18)</f>
        <v>1</v>
      </c>
      <c r="N19" s="5"/>
      <c r="O19" s="3"/>
      <c r="P19" s="3"/>
      <c r="Q19" s="3"/>
      <c r="R19" s="3"/>
      <c r="S19" s="8" t="s">
        <v>23</v>
      </c>
      <c r="T19" s="3">
        <f>SUM(T18:T18)</f>
        <v>0</v>
      </c>
      <c r="U19" s="3">
        <v>0.15</v>
      </c>
      <c r="V19" s="3">
        <f>+U19*T19</f>
        <v>0</v>
      </c>
      <c r="W19" s="6"/>
    </row>
    <row r="20" spans="1:23" ht="90" customHeight="1">
      <c r="A20" s="36" t="s">
        <v>21</v>
      </c>
      <c r="B20" s="37" t="s">
        <v>28</v>
      </c>
      <c r="C20" s="37" t="s">
        <v>35</v>
      </c>
      <c r="D20" s="33" t="s">
        <v>53</v>
      </c>
      <c r="E20" s="32" t="s">
        <v>38</v>
      </c>
      <c r="F20" s="29">
        <v>1</v>
      </c>
      <c r="G20" s="34"/>
      <c r="H20" s="34"/>
      <c r="I20" s="34"/>
      <c r="J20" s="34"/>
      <c r="K20" s="29">
        <v>800</v>
      </c>
      <c r="L20" s="55" t="s">
        <v>47</v>
      </c>
      <c r="M20" s="56">
        <v>1</v>
      </c>
      <c r="N20" s="57" t="s">
        <v>32</v>
      </c>
      <c r="O20" s="58"/>
      <c r="P20" s="2">
        <v>1</v>
      </c>
      <c r="Q20" s="2"/>
      <c r="R20" s="2"/>
      <c r="S20" s="21"/>
      <c r="T20" s="53">
        <f>+S20*M20</f>
        <v>0</v>
      </c>
      <c r="U20" s="30"/>
      <c r="V20" s="30"/>
      <c r="W20" s="64" t="s">
        <v>71</v>
      </c>
    </row>
    <row r="21" spans="1:23" ht="35.25" customHeight="1">
      <c r="A21" s="82" t="s">
        <v>22</v>
      </c>
      <c r="B21" s="83"/>
      <c r="C21" s="83"/>
      <c r="D21" s="83"/>
      <c r="E21" s="83"/>
      <c r="F21" s="83"/>
      <c r="G21" s="83"/>
      <c r="H21" s="83"/>
      <c r="I21" s="83"/>
      <c r="J21" s="83"/>
      <c r="K21" s="83"/>
      <c r="L21" s="84"/>
      <c r="M21" s="3">
        <f>SUM(M20:M20)</f>
        <v>1</v>
      </c>
      <c r="N21" s="5"/>
      <c r="O21" s="3"/>
      <c r="P21" s="3"/>
      <c r="Q21" s="3"/>
      <c r="R21" s="3"/>
      <c r="S21" s="8" t="s">
        <v>23</v>
      </c>
      <c r="T21" s="3">
        <f>SUM(T20:T20)</f>
        <v>0</v>
      </c>
      <c r="U21" s="3">
        <v>0.1</v>
      </c>
      <c r="V21" s="3">
        <f>+U21*T21</f>
        <v>0</v>
      </c>
      <c r="W21" s="6"/>
    </row>
    <row r="22" spans="1:23" ht="65.25" customHeight="1">
      <c r="A22" s="36" t="s">
        <v>21</v>
      </c>
      <c r="B22" s="37" t="s">
        <v>28</v>
      </c>
      <c r="C22" s="37" t="s">
        <v>34</v>
      </c>
      <c r="D22" s="33" t="s">
        <v>57</v>
      </c>
      <c r="E22" s="32" t="s">
        <v>38</v>
      </c>
      <c r="F22" s="29">
        <v>1</v>
      </c>
      <c r="G22" s="34"/>
      <c r="H22" s="34"/>
      <c r="I22" s="34"/>
      <c r="J22" s="34"/>
      <c r="K22" s="29">
        <v>700</v>
      </c>
      <c r="L22" s="55" t="s">
        <v>48</v>
      </c>
      <c r="M22" s="56">
        <v>1</v>
      </c>
      <c r="N22" s="57" t="s">
        <v>29</v>
      </c>
      <c r="O22" s="58"/>
      <c r="P22" s="2"/>
      <c r="Q22" s="2"/>
      <c r="R22" s="2">
        <v>1</v>
      </c>
      <c r="S22" s="21"/>
      <c r="T22" s="53">
        <f>+S22*M22</f>
        <v>0</v>
      </c>
      <c r="U22" s="30"/>
      <c r="V22" s="30"/>
      <c r="W22" s="64" t="s">
        <v>71</v>
      </c>
    </row>
    <row r="23" spans="1:23" ht="35.25" customHeight="1">
      <c r="A23" s="82" t="s">
        <v>22</v>
      </c>
      <c r="B23" s="83"/>
      <c r="C23" s="83"/>
      <c r="D23" s="83"/>
      <c r="E23" s="83"/>
      <c r="F23" s="83"/>
      <c r="G23" s="83"/>
      <c r="H23" s="83"/>
      <c r="I23" s="83"/>
      <c r="J23" s="83"/>
      <c r="K23" s="83"/>
      <c r="L23" s="84"/>
      <c r="M23" s="3">
        <f>SUM(M22:M22)</f>
        <v>1</v>
      </c>
      <c r="N23" s="5"/>
      <c r="O23" s="3"/>
      <c r="P23" s="3"/>
      <c r="Q23" s="3"/>
      <c r="R23" s="3"/>
      <c r="S23" s="8" t="s">
        <v>23</v>
      </c>
      <c r="T23" s="3">
        <f>SUM(T22:T22)</f>
        <v>0</v>
      </c>
      <c r="U23" s="3">
        <v>0.15</v>
      </c>
      <c r="V23" s="3">
        <f>+U23*T23</f>
        <v>0</v>
      </c>
      <c r="W23" s="6"/>
    </row>
    <row r="24" spans="1:23" ht="34.5" customHeight="1">
      <c r="A24" s="82" t="s">
        <v>30</v>
      </c>
      <c r="B24" s="83"/>
      <c r="C24" s="83"/>
      <c r="D24" s="83"/>
      <c r="E24" s="83"/>
      <c r="F24" s="84"/>
      <c r="G24" s="24"/>
      <c r="H24" s="24"/>
      <c r="I24" s="24"/>
      <c r="J24" s="24"/>
      <c r="K24" s="4">
        <f>K10+K13+K16+K18+K20+K22</f>
        <v>14308</v>
      </c>
      <c r="L24" s="4"/>
      <c r="M24" s="4"/>
      <c r="N24" s="9"/>
      <c r="O24" s="10"/>
      <c r="P24" s="10"/>
      <c r="Q24" s="10"/>
      <c r="R24" s="10"/>
      <c r="S24" s="10"/>
      <c r="T24" s="11"/>
      <c r="U24" s="7">
        <f>U12+U15+U17+U19+U21+U23</f>
        <v>1</v>
      </c>
      <c r="V24" s="7">
        <f>V12+V15+V17+V19+V21+V23</f>
        <v>0.1125</v>
      </c>
      <c r="W24" s="6"/>
    </row>
    <row r="27" spans="1:2" ht="15">
      <c r="A27" s="16"/>
      <c r="B27" s="16"/>
    </row>
    <row r="28" ht="15">
      <c r="A28" s="1" t="s">
        <v>31</v>
      </c>
    </row>
    <row r="31" spans="1:2" ht="15">
      <c r="A31" s="23"/>
      <c r="B31" s="23"/>
    </row>
  </sheetData>
  <sheetProtection/>
  <mergeCells count="51">
    <mergeCell ref="C1:V4"/>
    <mergeCell ref="A1:B4"/>
    <mergeCell ref="A19:L19"/>
    <mergeCell ref="A23:L23"/>
    <mergeCell ref="A21:L21"/>
    <mergeCell ref="A17:L17"/>
    <mergeCell ref="C10:C11"/>
    <mergeCell ref="D10:D11"/>
    <mergeCell ref="E10:E11"/>
    <mergeCell ref="F10:F11"/>
    <mergeCell ref="A15:L15"/>
    <mergeCell ref="A13:A14"/>
    <mergeCell ref="K13:K14"/>
    <mergeCell ref="F13:F14"/>
    <mergeCell ref="E13:E14"/>
    <mergeCell ref="D13:D14"/>
    <mergeCell ref="C13:C14"/>
    <mergeCell ref="V10:V11"/>
    <mergeCell ref="J10:J11"/>
    <mergeCell ref="U10:U11"/>
    <mergeCell ref="W8:W9"/>
    <mergeCell ref="S8:S9"/>
    <mergeCell ref="N8:N9"/>
    <mergeCell ref="V8:V9"/>
    <mergeCell ref="K8:K9"/>
    <mergeCell ref="O8:R8"/>
    <mergeCell ref="A24:F24"/>
    <mergeCell ref="B8:B9"/>
    <mergeCell ref="A8:A9"/>
    <mergeCell ref="A12:L12"/>
    <mergeCell ref="A10:A11"/>
    <mergeCell ref="K10:K11"/>
    <mergeCell ref="B10:B11"/>
    <mergeCell ref="G8:J8"/>
    <mergeCell ref="G10:G11"/>
    <mergeCell ref="H10:H11"/>
    <mergeCell ref="I10:I11"/>
    <mergeCell ref="B13:B14"/>
    <mergeCell ref="G13:G14"/>
    <mergeCell ref="H13:H14"/>
    <mergeCell ref="I13:I14"/>
    <mergeCell ref="J13:J14"/>
    <mergeCell ref="A6:M6"/>
    <mergeCell ref="M8:M9"/>
    <mergeCell ref="U8:U9"/>
    <mergeCell ref="D8:D9"/>
    <mergeCell ref="T8:T9"/>
    <mergeCell ref="F8:F9"/>
    <mergeCell ref="C8:C9"/>
    <mergeCell ref="L8:L9"/>
    <mergeCell ref="E8:E9"/>
  </mergeCells>
  <dataValidations count="1">
    <dataValidation type="textLength" operator="lessThanOrEqual" allowBlank="1" showInputMessage="1" showErrorMessage="1" sqref="W12 W21 W23:W65536 W19 W15:W17 W5:W9">
      <formula1>350</formula1>
    </dataValidation>
  </dataValidations>
  <hyperlinks>
    <hyperlink ref="W10" r:id="rId1" display="https://www.tdea.edu.co/images/tdea/galeria/transparencia/informes/informe_pqrsd_primer_trimestre_2020.pdf"/>
    <hyperlink ref="W14" r:id="rId2" display="https://www.tdea.edu.co/index.php/informes"/>
    <hyperlink ref="W13" r:id="rId3" display="https://www.tdea.edu.co/index.php/informes"/>
  </hyperlinks>
  <printOptions/>
  <pageMargins left="0.3937007874015748" right="0" top="0.3937007874015748" bottom="0.3937007874015748" header="0.31496062992125984" footer="0.31496062992125984"/>
  <pageSetup horizontalDpi="600" verticalDpi="600" orientation="landscape" scale="65" r:id="rId7"/>
  <rowBreaks count="1" manualBreakCount="1">
    <brk id="19" max="255" man="1"/>
  </rowBreaks>
  <drawing r:id="rId6"/>
  <legacyDrawing r:id="rId5"/>
</worksheet>
</file>

<file path=xl/worksheets/sheet2.xml><?xml version="1.0" encoding="utf-8"?>
<worksheet xmlns="http://schemas.openxmlformats.org/spreadsheetml/2006/main" xmlns:r="http://schemas.openxmlformats.org/officeDocument/2006/relationships">
  <dimension ref="A1:W31"/>
  <sheetViews>
    <sheetView tabSelected="1" zoomScale="95" zoomScaleNormal="95" zoomScalePageLayoutView="0" workbookViewId="0" topLeftCell="B21">
      <selection activeCell="Q18" sqref="Q18"/>
    </sheetView>
  </sheetViews>
  <sheetFormatPr defaultColWidth="11.421875" defaultRowHeight="15"/>
  <cols>
    <col min="1" max="1" width="16.57421875" style="1" customWidth="1"/>
    <col min="2" max="2" width="16.00390625" style="1" customWidth="1"/>
    <col min="3" max="3" width="20.00390625" style="1" customWidth="1"/>
    <col min="4" max="4" width="11.00390625" style="14" customWidth="1"/>
    <col min="5" max="5" width="16.8515625" style="1" customWidth="1"/>
    <col min="6" max="6" width="6.00390625" style="1" customWidth="1"/>
    <col min="7" max="10" width="6.00390625" style="1" hidden="1" customWidth="1"/>
    <col min="11" max="11" width="11.421875" style="1" customWidth="1"/>
    <col min="12" max="12" width="26.7109375" style="1" customWidth="1"/>
    <col min="13" max="13" width="5.8515625" style="1" customWidth="1"/>
    <col min="14" max="14" width="21.00390625" style="1" customWidth="1"/>
    <col min="15" max="15" width="7.00390625" style="1" customWidth="1"/>
    <col min="16" max="17" width="6.140625" style="1" customWidth="1"/>
    <col min="18" max="18" width="5.8515625" style="1" customWidth="1"/>
    <col min="19" max="19" width="7.28125" style="1" customWidth="1"/>
    <col min="20" max="22" width="6.57421875" style="1" customWidth="1"/>
    <col min="23" max="23" width="58.00390625" style="1" customWidth="1"/>
    <col min="24" max="16384" width="11.421875" style="17" customWidth="1"/>
  </cols>
  <sheetData>
    <row r="1" spans="1:23" ht="15">
      <c r="A1" s="111"/>
      <c r="B1" s="112"/>
      <c r="C1" s="109" t="s">
        <v>63</v>
      </c>
      <c r="D1" s="110"/>
      <c r="E1" s="110"/>
      <c r="F1" s="110"/>
      <c r="G1" s="110"/>
      <c r="H1" s="110"/>
      <c r="I1" s="110"/>
      <c r="J1" s="110"/>
      <c r="K1" s="110"/>
      <c r="L1" s="110"/>
      <c r="M1" s="110"/>
      <c r="N1" s="110"/>
      <c r="O1" s="110"/>
      <c r="P1" s="110"/>
      <c r="Q1" s="110"/>
      <c r="R1" s="110"/>
      <c r="S1" s="110"/>
      <c r="T1" s="110"/>
      <c r="U1" s="110"/>
      <c r="V1" s="110"/>
      <c r="W1" s="45" t="s">
        <v>59</v>
      </c>
    </row>
    <row r="2" spans="1:23" ht="15">
      <c r="A2" s="113"/>
      <c r="B2" s="114"/>
      <c r="C2" s="110"/>
      <c r="D2" s="110"/>
      <c r="E2" s="110"/>
      <c r="F2" s="110"/>
      <c r="G2" s="110"/>
      <c r="H2" s="110"/>
      <c r="I2" s="110"/>
      <c r="J2" s="110"/>
      <c r="K2" s="110"/>
      <c r="L2" s="110"/>
      <c r="M2" s="110"/>
      <c r="N2" s="110"/>
      <c r="O2" s="110"/>
      <c r="P2" s="110"/>
      <c r="Q2" s="110"/>
      <c r="R2" s="110"/>
      <c r="S2" s="110"/>
      <c r="T2" s="110"/>
      <c r="U2" s="110"/>
      <c r="V2" s="110"/>
      <c r="W2" s="46" t="s">
        <v>60</v>
      </c>
    </row>
    <row r="3" spans="1:23" ht="15">
      <c r="A3" s="113"/>
      <c r="B3" s="114"/>
      <c r="C3" s="110"/>
      <c r="D3" s="110"/>
      <c r="E3" s="110"/>
      <c r="F3" s="110"/>
      <c r="G3" s="110"/>
      <c r="H3" s="110"/>
      <c r="I3" s="110"/>
      <c r="J3" s="110"/>
      <c r="K3" s="110"/>
      <c r="L3" s="110"/>
      <c r="M3" s="110"/>
      <c r="N3" s="110"/>
      <c r="O3" s="110"/>
      <c r="P3" s="110"/>
      <c r="Q3" s="110"/>
      <c r="R3" s="110"/>
      <c r="S3" s="110"/>
      <c r="T3" s="110"/>
      <c r="U3" s="110"/>
      <c r="V3" s="110"/>
      <c r="W3" s="47" t="s">
        <v>61</v>
      </c>
    </row>
    <row r="4" spans="1:23" ht="15">
      <c r="A4" s="115"/>
      <c r="B4" s="116"/>
      <c r="C4" s="110"/>
      <c r="D4" s="110"/>
      <c r="E4" s="110"/>
      <c r="F4" s="110"/>
      <c r="G4" s="110"/>
      <c r="H4" s="110"/>
      <c r="I4" s="110"/>
      <c r="J4" s="110"/>
      <c r="K4" s="110"/>
      <c r="L4" s="110"/>
      <c r="M4" s="110"/>
      <c r="N4" s="110"/>
      <c r="O4" s="110"/>
      <c r="P4" s="110"/>
      <c r="Q4" s="110"/>
      <c r="R4" s="110"/>
      <c r="S4" s="110"/>
      <c r="T4" s="110"/>
      <c r="U4" s="110"/>
      <c r="V4" s="110"/>
      <c r="W4" s="46" t="s">
        <v>62</v>
      </c>
    </row>
    <row r="5" spans="1:23" ht="18.75">
      <c r="A5" s="26"/>
      <c r="B5" s="26"/>
      <c r="C5" s="26"/>
      <c r="D5" s="26"/>
      <c r="E5" s="26"/>
      <c r="F5" s="26"/>
      <c r="G5" s="26"/>
      <c r="H5" s="26"/>
      <c r="I5" s="26"/>
      <c r="J5" s="26"/>
      <c r="K5" s="26"/>
      <c r="L5" s="26"/>
      <c r="M5" s="26"/>
      <c r="N5" s="26"/>
      <c r="O5" s="26"/>
      <c r="P5" s="26"/>
      <c r="Q5" s="26"/>
      <c r="R5" s="26"/>
      <c r="S5" s="26"/>
      <c r="T5" s="26"/>
      <c r="U5" s="26"/>
      <c r="V5" s="26"/>
      <c r="W5" s="15"/>
    </row>
    <row r="6" spans="1:23" ht="18.75">
      <c r="A6" s="75" t="s">
        <v>0</v>
      </c>
      <c r="B6" s="75"/>
      <c r="C6" s="75"/>
      <c r="D6" s="75"/>
      <c r="E6" s="75"/>
      <c r="F6" s="75"/>
      <c r="G6" s="75"/>
      <c r="H6" s="75"/>
      <c r="I6" s="75"/>
      <c r="J6" s="75"/>
      <c r="K6" s="75"/>
      <c r="L6" s="75"/>
      <c r="M6" s="75"/>
      <c r="N6" s="26"/>
      <c r="O6" s="26"/>
      <c r="P6" s="26"/>
      <c r="Q6" s="26"/>
      <c r="R6" s="26"/>
      <c r="S6" s="26"/>
      <c r="T6" s="26"/>
      <c r="U6" s="26"/>
      <c r="V6" s="26"/>
      <c r="W6" s="26"/>
    </row>
    <row r="7" ht="15"/>
    <row r="8" spans="1:23" ht="26.25" customHeight="1">
      <c r="A8" s="81" t="s">
        <v>1</v>
      </c>
      <c r="B8" s="81" t="s">
        <v>2</v>
      </c>
      <c r="C8" s="81" t="s">
        <v>3</v>
      </c>
      <c r="D8" s="79" t="s">
        <v>4</v>
      </c>
      <c r="E8" s="81" t="s">
        <v>5</v>
      </c>
      <c r="F8" s="76" t="s">
        <v>44</v>
      </c>
      <c r="G8" s="93" t="s">
        <v>6</v>
      </c>
      <c r="H8" s="94"/>
      <c r="I8" s="94"/>
      <c r="J8" s="95"/>
      <c r="K8" s="76" t="s">
        <v>7</v>
      </c>
      <c r="L8" s="81" t="s">
        <v>8</v>
      </c>
      <c r="M8" s="76" t="s">
        <v>9</v>
      </c>
      <c r="N8" s="81" t="s">
        <v>10</v>
      </c>
      <c r="O8" s="106" t="s">
        <v>11</v>
      </c>
      <c r="P8" s="107"/>
      <c r="Q8" s="107"/>
      <c r="R8" s="108"/>
      <c r="S8" s="104" t="s">
        <v>12</v>
      </c>
      <c r="T8" s="77" t="s">
        <v>13</v>
      </c>
      <c r="U8" s="77" t="s">
        <v>14</v>
      </c>
      <c r="V8" s="76" t="s">
        <v>15</v>
      </c>
      <c r="W8" s="103" t="s">
        <v>16</v>
      </c>
    </row>
    <row r="9" spans="1:23" ht="59.25" customHeight="1">
      <c r="A9" s="85"/>
      <c r="B9" s="85"/>
      <c r="C9" s="81"/>
      <c r="D9" s="80"/>
      <c r="E9" s="81"/>
      <c r="F9" s="76"/>
      <c r="G9" s="20" t="s">
        <v>17</v>
      </c>
      <c r="H9" s="20" t="s">
        <v>18</v>
      </c>
      <c r="I9" s="20" t="s">
        <v>19</v>
      </c>
      <c r="J9" s="20" t="s">
        <v>20</v>
      </c>
      <c r="K9" s="76"/>
      <c r="L9" s="81"/>
      <c r="M9" s="76"/>
      <c r="N9" s="81"/>
      <c r="O9" s="48" t="s">
        <v>17</v>
      </c>
      <c r="P9" s="48" t="s">
        <v>18</v>
      </c>
      <c r="Q9" s="48" t="s">
        <v>19</v>
      </c>
      <c r="R9" s="48" t="s">
        <v>20</v>
      </c>
      <c r="S9" s="105"/>
      <c r="T9" s="78"/>
      <c r="U9" s="78"/>
      <c r="V9" s="76"/>
      <c r="W9" s="103"/>
    </row>
    <row r="10" spans="1:23" ht="72" customHeight="1">
      <c r="A10" s="87" t="s">
        <v>21</v>
      </c>
      <c r="B10" s="91" t="s">
        <v>24</v>
      </c>
      <c r="C10" s="91" t="s">
        <v>58</v>
      </c>
      <c r="D10" s="117" t="s">
        <v>54</v>
      </c>
      <c r="E10" s="91" t="s">
        <v>43</v>
      </c>
      <c r="F10" s="89">
        <v>2</v>
      </c>
      <c r="G10" s="96"/>
      <c r="H10" s="96"/>
      <c r="I10" s="96"/>
      <c r="J10" s="96"/>
      <c r="K10" s="89">
        <v>35</v>
      </c>
      <c r="L10" s="13" t="s">
        <v>41</v>
      </c>
      <c r="M10" s="12">
        <v>0.5</v>
      </c>
      <c r="N10" s="18" t="s">
        <v>40</v>
      </c>
      <c r="O10" s="2">
        <v>0.25</v>
      </c>
      <c r="P10" s="2">
        <v>0.5</v>
      </c>
      <c r="Q10" s="2">
        <v>0.75</v>
      </c>
      <c r="R10" s="2">
        <v>1</v>
      </c>
      <c r="S10" s="21">
        <v>1</v>
      </c>
      <c r="T10" s="53">
        <f>+S10*M10</f>
        <v>0.5</v>
      </c>
      <c r="U10" s="101"/>
      <c r="V10" s="101"/>
      <c r="W10" s="54" t="s">
        <v>73</v>
      </c>
    </row>
    <row r="11" spans="1:23" ht="248.25" customHeight="1">
      <c r="A11" s="88"/>
      <c r="B11" s="92"/>
      <c r="C11" s="92"/>
      <c r="D11" s="118"/>
      <c r="E11" s="92"/>
      <c r="F11" s="90"/>
      <c r="G11" s="97"/>
      <c r="H11" s="97"/>
      <c r="I11" s="97"/>
      <c r="J11" s="97"/>
      <c r="K11" s="90"/>
      <c r="L11" s="42" t="s">
        <v>42</v>
      </c>
      <c r="M11" s="12">
        <v>0.5</v>
      </c>
      <c r="N11" s="18" t="s">
        <v>40</v>
      </c>
      <c r="O11" s="2"/>
      <c r="P11" s="2"/>
      <c r="Q11" s="2">
        <v>0.5</v>
      </c>
      <c r="R11" s="2">
        <v>1</v>
      </c>
      <c r="S11" s="21">
        <v>1</v>
      </c>
      <c r="T11" s="53">
        <f>+S11*M11</f>
        <v>0.5</v>
      </c>
      <c r="U11" s="102"/>
      <c r="V11" s="102"/>
      <c r="W11" s="66" t="s">
        <v>96</v>
      </c>
    </row>
    <row r="12" spans="1:23" ht="39" customHeight="1">
      <c r="A12" s="86" t="s">
        <v>22</v>
      </c>
      <c r="B12" s="86"/>
      <c r="C12" s="86"/>
      <c r="D12" s="86"/>
      <c r="E12" s="86"/>
      <c r="F12" s="86"/>
      <c r="G12" s="86"/>
      <c r="H12" s="86"/>
      <c r="I12" s="86"/>
      <c r="J12" s="86"/>
      <c r="K12" s="86"/>
      <c r="L12" s="86"/>
      <c r="M12" s="7">
        <f>SUM(M10:M11)</f>
        <v>1</v>
      </c>
      <c r="N12" s="5"/>
      <c r="O12" s="3"/>
      <c r="P12" s="3"/>
      <c r="Q12" s="3"/>
      <c r="R12" s="3"/>
      <c r="S12" s="8" t="s">
        <v>23</v>
      </c>
      <c r="T12" s="74">
        <f>SUM(T10:T11)</f>
        <v>1</v>
      </c>
      <c r="U12" s="3">
        <v>0.1</v>
      </c>
      <c r="V12" s="3">
        <f>+U12*T12</f>
        <v>0.1</v>
      </c>
      <c r="W12" s="5"/>
    </row>
    <row r="13" spans="1:23" ht="142.5" customHeight="1">
      <c r="A13" s="121" t="s">
        <v>21</v>
      </c>
      <c r="B13" s="92" t="s">
        <v>26</v>
      </c>
      <c r="C13" s="92" t="s">
        <v>27</v>
      </c>
      <c r="D13" s="118" t="s">
        <v>52</v>
      </c>
      <c r="E13" s="92" t="s">
        <v>50</v>
      </c>
      <c r="F13" s="124" t="s">
        <v>49</v>
      </c>
      <c r="G13" s="99"/>
      <c r="H13" s="99"/>
      <c r="I13" s="99"/>
      <c r="J13" s="99"/>
      <c r="K13" s="90">
        <v>30</v>
      </c>
      <c r="L13" s="18" t="s">
        <v>36</v>
      </c>
      <c r="M13" s="19">
        <v>0.7</v>
      </c>
      <c r="N13" s="18" t="s">
        <v>25</v>
      </c>
      <c r="O13" s="19">
        <v>0.25</v>
      </c>
      <c r="P13" s="2">
        <v>0.5</v>
      </c>
      <c r="Q13" s="2">
        <v>0.75</v>
      </c>
      <c r="R13" s="2">
        <v>1</v>
      </c>
      <c r="S13" s="21">
        <v>0.98</v>
      </c>
      <c r="T13" s="53">
        <f>+S13*M13</f>
        <v>0.6859999999999999</v>
      </c>
      <c r="U13" s="51"/>
      <c r="V13" s="51"/>
      <c r="W13" s="73" t="s">
        <v>97</v>
      </c>
    </row>
    <row r="14" spans="1:23" ht="73.5" customHeight="1">
      <c r="A14" s="122"/>
      <c r="B14" s="98"/>
      <c r="C14" s="98"/>
      <c r="D14" s="126"/>
      <c r="E14" s="98"/>
      <c r="F14" s="125"/>
      <c r="G14" s="100"/>
      <c r="H14" s="100"/>
      <c r="I14" s="100"/>
      <c r="J14" s="100"/>
      <c r="K14" s="123"/>
      <c r="L14" s="65" t="s">
        <v>37</v>
      </c>
      <c r="M14" s="19">
        <v>0.3</v>
      </c>
      <c r="N14" s="18" t="s">
        <v>25</v>
      </c>
      <c r="O14" s="19">
        <v>0.25</v>
      </c>
      <c r="P14" s="2">
        <v>0.5</v>
      </c>
      <c r="Q14" s="2">
        <v>0.75</v>
      </c>
      <c r="R14" s="2">
        <v>1</v>
      </c>
      <c r="S14" s="21">
        <v>0.98</v>
      </c>
      <c r="T14" s="53">
        <f>+S14*M14</f>
        <v>0.294</v>
      </c>
      <c r="U14" s="51"/>
      <c r="V14" s="51"/>
      <c r="W14" s="73" t="s">
        <v>98</v>
      </c>
    </row>
    <row r="15" spans="1:23" ht="39" customHeight="1">
      <c r="A15" s="119" t="s">
        <v>22</v>
      </c>
      <c r="B15" s="120"/>
      <c r="C15" s="120"/>
      <c r="D15" s="120"/>
      <c r="E15" s="120"/>
      <c r="F15" s="120"/>
      <c r="G15" s="120"/>
      <c r="H15" s="120"/>
      <c r="I15" s="120"/>
      <c r="J15" s="120"/>
      <c r="K15" s="120"/>
      <c r="L15" s="84"/>
      <c r="M15" s="3">
        <f>SUM(M13:M14)</f>
        <v>1</v>
      </c>
      <c r="N15" s="5"/>
      <c r="O15" s="3"/>
      <c r="P15" s="3"/>
      <c r="Q15" s="3"/>
      <c r="R15" s="3"/>
      <c r="S15" s="8" t="s">
        <v>23</v>
      </c>
      <c r="T15" s="74">
        <f>SUM(T13:T14)</f>
        <v>0.98</v>
      </c>
      <c r="U15" s="3">
        <v>0.1</v>
      </c>
      <c r="V15" s="3">
        <f>+U15*T15</f>
        <v>0.098</v>
      </c>
      <c r="W15" s="5"/>
    </row>
    <row r="16" spans="1:23" s="23" customFormat="1" ht="204" customHeight="1">
      <c r="A16" s="38" t="s">
        <v>21</v>
      </c>
      <c r="B16" s="39" t="s">
        <v>28</v>
      </c>
      <c r="C16" s="39" t="s">
        <v>45</v>
      </c>
      <c r="D16" s="52" t="s">
        <v>55</v>
      </c>
      <c r="E16" s="28" t="s">
        <v>51</v>
      </c>
      <c r="F16" s="50">
        <v>500</v>
      </c>
      <c r="G16" s="35"/>
      <c r="H16" s="35"/>
      <c r="I16" s="35"/>
      <c r="J16" s="35"/>
      <c r="K16" s="50">
        <v>3000</v>
      </c>
      <c r="L16" s="63" t="s">
        <v>72</v>
      </c>
      <c r="M16" s="56">
        <v>1</v>
      </c>
      <c r="N16" s="57" t="s">
        <v>32</v>
      </c>
      <c r="O16" s="56"/>
      <c r="P16" s="43">
        <v>0.4</v>
      </c>
      <c r="Q16" s="19"/>
      <c r="R16" s="19">
        <v>1</v>
      </c>
      <c r="S16" s="21">
        <v>1</v>
      </c>
      <c r="T16" s="53">
        <f>+S16*M16</f>
        <v>1</v>
      </c>
      <c r="U16" s="51"/>
      <c r="V16" s="51"/>
      <c r="W16" s="31" t="s">
        <v>99</v>
      </c>
    </row>
    <row r="17" spans="1:23" ht="35.25" customHeight="1">
      <c r="A17" s="82" t="s">
        <v>22</v>
      </c>
      <c r="B17" s="83"/>
      <c r="C17" s="83"/>
      <c r="D17" s="83"/>
      <c r="E17" s="83"/>
      <c r="F17" s="83"/>
      <c r="G17" s="83"/>
      <c r="H17" s="83"/>
      <c r="I17" s="83"/>
      <c r="J17" s="83"/>
      <c r="K17" s="83"/>
      <c r="L17" s="84"/>
      <c r="M17" s="3">
        <f>SUM(M16:M16)</f>
        <v>1</v>
      </c>
      <c r="N17" s="5"/>
      <c r="O17" s="3"/>
      <c r="P17" s="3"/>
      <c r="Q17" s="3"/>
      <c r="R17" s="3"/>
      <c r="S17" s="8" t="s">
        <v>23</v>
      </c>
      <c r="T17" s="3">
        <f>SUM(T16:T16)</f>
        <v>1</v>
      </c>
      <c r="U17" s="3">
        <v>0.4</v>
      </c>
      <c r="V17" s="3">
        <f>+U17*T17</f>
        <v>0.4</v>
      </c>
      <c r="W17" s="6"/>
    </row>
    <row r="18" spans="1:23" ht="167.25" customHeight="1">
      <c r="A18" s="36" t="s">
        <v>21</v>
      </c>
      <c r="B18" s="39" t="s">
        <v>28</v>
      </c>
      <c r="C18" s="39" t="s">
        <v>39</v>
      </c>
      <c r="D18" s="52" t="s">
        <v>56</v>
      </c>
      <c r="E18" s="32" t="s">
        <v>38</v>
      </c>
      <c r="F18" s="29">
        <v>1</v>
      </c>
      <c r="G18" s="34"/>
      <c r="H18" s="34"/>
      <c r="I18" s="34"/>
      <c r="J18" s="34"/>
      <c r="K18" s="29">
        <v>750</v>
      </c>
      <c r="L18" s="55" t="s">
        <v>33</v>
      </c>
      <c r="M18" s="56">
        <v>1</v>
      </c>
      <c r="N18" s="57" t="s">
        <v>32</v>
      </c>
      <c r="O18" s="56">
        <v>1</v>
      </c>
      <c r="P18" s="17"/>
      <c r="Q18" s="2"/>
      <c r="R18" s="2"/>
      <c r="S18" s="21">
        <v>1</v>
      </c>
      <c r="T18" s="53">
        <f>+S18*M18</f>
        <v>1</v>
      </c>
      <c r="U18" s="51"/>
      <c r="V18" s="51"/>
      <c r="W18" s="64" t="s">
        <v>74</v>
      </c>
    </row>
    <row r="19" spans="1:23" ht="35.25" customHeight="1">
      <c r="A19" s="82" t="s">
        <v>22</v>
      </c>
      <c r="B19" s="83"/>
      <c r="C19" s="83"/>
      <c r="D19" s="83"/>
      <c r="E19" s="83"/>
      <c r="F19" s="83"/>
      <c r="G19" s="83"/>
      <c r="H19" s="83"/>
      <c r="I19" s="83"/>
      <c r="J19" s="83"/>
      <c r="K19" s="83"/>
      <c r="L19" s="84"/>
      <c r="M19" s="3">
        <f>SUM(M18:M18)</f>
        <v>1</v>
      </c>
      <c r="N19" s="5"/>
      <c r="O19" s="3"/>
      <c r="P19" s="3"/>
      <c r="Q19" s="3"/>
      <c r="R19" s="3"/>
      <c r="S19" s="8" t="s">
        <v>23</v>
      </c>
      <c r="T19" s="3">
        <f>SUM(T18:T18)</f>
        <v>1</v>
      </c>
      <c r="U19" s="3">
        <v>0.15</v>
      </c>
      <c r="V19" s="3">
        <f>+U19*T19</f>
        <v>0.15</v>
      </c>
      <c r="W19" s="6"/>
    </row>
    <row r="20" spans="1:23" ht="90" customHeight="1">
      <c r="A20" s="36" t="s">
        <v>21</v>
      </c>
      <c r="B20" s="39" t="s">
        <v>28</v>
      </c>
      <c r="C20" s="39" t="s">
        <v>35</v>
      </c>
      <c r="D20" s="52" t="s">
        <v>53</v>
      </c>
      <c r="E20" s="32" t="s">
        <v>38</v>
      </c>
      <c r="F20" s="29">
        <v>1</v>
      </c>
      <c r="G20" s="34"/>
      <c r="H20" s="34"/>
      <c r="I20" s="34"/>
      <c r="J20" s="34"/>
      <c r="K20" s="29">
        <v>800</v>
      </c>
      <c r="L20" s="55" t="s">
        <v>47</v>
      </c>
      <c r="M20" s="56">
        <v>1</v>
      </c>
      <c r="N20" s="57" t="s">
        <v>32</v>
      </c>
      <c r="O20" s="58"/>
      <c r="P20" s="2">
        <v>1</v>
      </c>
      <c r="Q20" s="2"/>
      <c r="R20" s="2"/>
      <c r="S20" s="21">
        <v>0.8</v>
      </c>
      <c r="T20" s="53">
        <f>+S20*M20</f>
        <v>0.8</v>
      </c>
      <c r="U20" s="51"/>
      <c r="V20" s="51"/>
      <c r="W20" s="64" t="s">
        <v>94</v>
      </c>
    </row>
    <row r="21" spans="1:23" ht="35.25" customHeight="1">
      <c r="A21" s="82" t="s">
        <v>22</v>
      </c>
      <c r="B21" s="83"/>
      <c r="C21" s="83"/>
      <c r="D21" s="83"/>
      <c r="E21" s="83"/>
      <c r="F21" s="83"/>
      <c r="G21" s="83"/>
      <c r="H21" s="83"/>
      <c r="I21" s="83"/>
      <c r="J21" s="83"/>
      <c r="K21" s="83"/>
      <c r="L21" s="84"/>
      <c r="M21" s="3">
        <f>SUM(M20:M20)</f>
        <v>1</v>
      </c>
      <c r="N21" s="5"/>
      <c r="O21" s="3"/>
      <c r="P21" s="3"/>
      <c r="Q21" s="3"/>
      <c r="R21" s="3"/>
      <c r="S21" s="8" t="s">
        <v>23</v>
      </c>
      <c r="T21" s="74">
        <f>SUM(T20:T20)</f>
        <v>0.8</v>
      </c>
      <c r="U21" s="3">
        <v>0.1</v>
      </c>
      <c r="V21" s="3">
        <f>+U21*T21</f>
        <v>0.08000000000000002</v>
      </c>
      <c r="W21" s="6"/>
    </row>
    <row r="22" spans="1:23" ht="65.25" customHeight="1">
      <c r="A22" s="36" t="s">
        <v>21</v>
      </c>
      <c r="B22" s="39" t="s">
        <v>28</v>
      </c>
      <c r="C22" s="39" t="s">
        <v>34</v>
      </c>
      <c r="D22" s="52" t="s">
        <v>57</v>
      </c>
      <c r="E22" s="32" t="s">
        <v>38</v>
      </c>
      <c r="F22" s="29">
        <v>1</v>
      </c>
      <c r="G22" s="34"/>
      <c r="H22" s="34"/>
      <c r="I22" s="34"/>
      <c r="J22" s="34"/>
      <c r="K22" s="29">
        <v>700</v>
      </c>
      <c r="L22" s="55" t="s">
        <v>95</v>
      </c>
      <c r="M22" s="56">
        <v>1</v>
      </c>
      <c r="N22" s="57" t="s">
        <v>29</v>
      </c>
      <c r="O22" s="58"/>
      <c r="P22" s="2"/>
      <c r="Q22" s="2"/>
      <c r="R22" s="2">
        <v>1</v>
      </c>
      <c r="S22" s="21">
        <v>0.9</v>
      </c>
      <c r="T22" s="53">
        <f>+S22*M22</f>
        <v>0.9</v>
      </c>
      <c r="U22" s="51"/>
      <c r="V22" s="51"/>
      <c r="W22" s="64" t="s">
        <v>75</v>
      </c>
    </row>
    <row r="23" spans="1:23" ht="35.25" customHeight="1">
      <c r="A23" s="82" t="s">
        <v>22</v>
      </c>
      <c r="B23" s="83"/>
      <c r="C23" s="83"/>
      <c r="D23" s="83"/>
      <c r="E23" s="83"/>
      <c r="F23" s="83"/>
      <c r="G23" s="83"/>
      <c r="H23" s="83"/>
      <c r="I23" s="83"/>
      <c r="J23" s="83"/>
      <c r="K23" s="83"/>
      <c r="L23" s="84"/>
      <c r="M23" s="3">
        <f>SUM(M22:M22)</f>
        <v>1</v>
      </c>
      <c r="N23" s="5"/>
      <c r="O23" s="3"/>
      <c r="P23" s="3"/>
      <c r="Q23" s="3"/>
      <c r="R23" s="3"/>
      <c r="S23" s="8" t="s">
        <v>23</v>
      </c>
      <c r="T23" s="74">
        <f>SUM(T22:T22)</f>
        <v>0.9</v>
      </c>
      <c r="U23" s="3">
        <v>0.15</v>
      </c>
      <c r="V23" s="3">
        <f>+U23*T23</f>
        <v>0.135</v>
      </c>
      <c r="W23" s="6"/>
    </row>
    <row r="24" spans="1:23" ht="34.5" customHeight="1">
      <c r="A24" s="82" t="s">
        <v>30</v>
      </c>
      <c r="B24" s="83"/>
      <c r="C24" s="83"/>
      <c r="D24" s="83"/>
      <c r="E24" s="83"/>
      <c r="F24" s="84"/>
      <c r="G24" s="49"/>
      <c r="H24" s="49"/>
      <c r="I24" s="49"/>
      <c r="J24" s="49"/>
      <c r="K24" s="4">
        <f>K10+K13+K16+K18+K20+K22</f>
        <v>5315</v>
      </c>
      <c r="L24" s="4"/>
      <c r="M24" s="4"/>
      <c r="N24" s="9"/>
      <c r="O24" s="10"/>
      <c r="P24" s="10"/>
      <c r="Q24" s="10"/>
      <c r="R24" s="10"/>
      <c r="S24" s="10"/>
      <c r="T24" s="11"/>
      <c r="U24" s="7">
        <f>U12+U15+U17+U19+U21+U23</f>
        <v>1</v>
      </c>
      <c r="V24" s="7">
        <f>V12+V15+V17+V19+V21+V23</f>
        <v>0.9630000000000001</v>
      </c>
      <c r="W24" s="6"/>
    </row>
    <row r="27" spans="1:2" ht="15">
      <c r="A27" s="16"/>
      <c r="B27" s="16"/>
    </row>
    <row r="28" ht="15">
      <c r="A28" s="1" t="s">
        <v>31</v>
      </c>
    </row>
    <row r="31" spans="1:2" ht="15">
      <c r="A31" s="23"/>
      <c r="B31" s="23"/>
    </row>
  </sheetData>
  <sheetProtection/>
  <mergeCells count="51">
    <mergeCell ref="A1:B4"/>
    <mergeCell ref="C1:V4"/>
    <mergeCell ref="A6:M6"/>
    <mergeCell ref="A8:A9"/>
    <mergeCell ref="B8:B9"/>
    <mergeCell ref="C8:C9"/>
    <mergeCell ref="D8:D9"/>
    <mergeCell ref="E8:E9"/>
    <mergeCell ref="F8:F9"/>
    <mergeCell ref="G8:J8"/>
    <mergeCell ref="T8:T9"/>
    <mergeCell ref="U8:U9"/>
    <mergeCell ref="V8:V9"/>
    <mergeCell ref="W8:W9"/>
    <mergeCell ref="A10:A11"/>
    <mergeCell ref="B10:B11"/>
    <mergeCell ref="C10:C11"/>
    <mergeCell ref="D10:D11"/>
    <mergeCell ref="E10:E11"/>
    <mergeCell ref="F10:F11"/>
    <mergeCell ref="K8:K9"/>
    <mergeCell ref="L8:L9"/>
    <mergeCell ref="M8:M9"/>
    <mergeCell ref="N8:N9"/>
    <mergeCell ref="O8:R8"/>
    <mergeCell ref="S8:S9"/>
    <mergeCell ref="V10:V11"/>
    <mergeCell ref="G10:G11"/>
    <mergeCell ref="H10:H11"/>
    <mergeCell ref="I10:I11"/>
    <mergeCell ref="J10:J11"/>
    <mergeCell ref="K10:K11"/>
    <mergeCell ref="U10:U11"/>
    <mergeCell ref="A21:L21"/>
    <mergeCell ref="A12:L12"/>
    <mergeCell ref="A13:A14"/>
    <mergeCell ref="B13:B14"/>
    <mergeCell ref="C13:C14"/>
    <mergeCell ref="D13:D14"/>
    <mergeCell ref="E13:E14"/>
    <mergeCell ref="F13:F14"/>
    <mergeCell ref="G13:G14"/>
    <mergeCell ref="H13:H14"/>
    <mergeCell ref="A23:L23"/>
    <mergeCell ref="A24:F24"/>
    <mergeCell ref="I13:I14"/>
    <mergeCell ref="J13:J14"/>
    <mergeCell ref="K13:K14"/>
    <mergeCell ref="A15:L15"/>
    <mergeCell ref="A17:L17"/>
    <mergeCell ref="A19:L19"/>
  </mergeCells>
  <dataValidations count="2">
    <dataValidation type="textLength" operator="lessThanOrEqual" allowBlank="1" showInputMessage="1" showErrorMessage="1" sqref="W12 W21 W23:W65536 W19 W5:W9 W15 W17">
      <formula1>350</formula1>
    </dataValidation>
    <dataValidation operator="lessThanOrEqual" allowBlank="1" showInputMessage="1" showErrorMessage="1" sqref="W16"/>
  </dataValidations>
  <hyperlinks>
    <hyperlink ref="W10" r:id="rId1" display="https://www.tdea.edu.co/images/tdea/galeria/transparencia/informes/InformesemestralConsolidadodePQRSDFyPERCEPCIONDELESTUDIANTE2020-1DPLANEACION.pdf"/>
    <hyperlink ref="W13" r:id="rId2" display="https://www.tdea.edu.co/images/tdea/galeria/control_interno/informe_seguimiento_ley_transparencia_acceso_informacion_publica_junio_2020.pdf"/>
    <hyperlink ref="W14" r:id="rId3" display="https://www.tdea.edu.co/images/tdea/galeria/control_interno/informe_seguimiento_ley_transparencia_acceso_informacion_publica_junio_2020.pdf&#10;"/>
  </hyperlinks>
  <printOptions/>
  <pageMargins left="0.7" right="0.7" top="0.75" bottom="0.75" header="0.3" footer="0.3"/>
  <pageSetup horizontalDpi="600" verticalDpi="600" orientation="portrait" paperSize="9" r:id="rId7"/>
  <drawing r:id="rId6"/>
  <legacyDrawing r:id="rId5"/>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77" zoomScaleNormal="77" zoomScalePageLayoutView="0" workbookViewId="0" topLeftCell="A2">
      <selection activeCell="T20" sqref="T20"/>
    </sheetView>
  </sheetViews>
  <sheetFormatPr defaultColWidth="11.42187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A1"/>
  <sheetViews>
    <sheetView zoomScale="51" zoomScaleNormal="51" zoomScalePageLayoutView="0" workbookViewId="0" topLeftCell="A6">
      <selection activeCell="A1" sqref="A1"/>
    </sheetView>
  </sheetViews>
  <sheetFormatPr defaultColWidth="11.421875" defaultRowHeight="1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I2:L42"/>
  <sheetViews>
    <sheetView zoomScale="51" zoomScaleNormal="51" zoomScalePageLayoutView="0" workbookViewId="0" topLeftCell="A12">
      <selection activeCell="X35" sqref="X35"/>
    </sheetView>
  </sheetViews>
  <sheetFormatPr defaultColWidth="11.421875" defaultRowHeight="15"/>
  <sheetData>
    <row r="2" ht="18.75">
      <c r="J2" s="67" t="s">
        <v>76</v>
      </c>
    </row>
    <row r="3" ht="18.75">
      <c r="J3" s="68" t="s">
        <v>77</v>
      </c>
    </row>
    <row r="5" ht="18.75">
      <c r="J5" s="68"/>
    </row>
    <row r="18" ht="18.75">
      <c r="K18" s="68" t="s">
        <v>84</v>
      </c>
    </row>
    <row r="20" ht="18.75">
      <c r="K20" s="68" t="s">
        <v>78</v>
      </c>
    </row>
    <row r="21" ht="18.75">
      <c r="K21" s="69" t="s">
        <v>79</v>
      </c>
    </row>
    <row r="22" ht="18.75">
      <c r="K22" s="70" t="s">
        <v>80</v>
      </c>
    </row>
    <row r="23" ht="18.75">
      <c r="K23" s="70" t="s">
        <v>81</v>
      </c>
    </row>
    <row r="24" ht="18.75">
      <c r="K24" s="70" t="s">
        <v>82</v>
      </c>
    </row>
    <row r="25" ht="18.75">
      <c r="K25" s="70" t="s">
        <v>83</v>
      </c>
    </row>
    <row r="26" ht="18.75">
      <c r="K26" s="71"/>
    </row>
    <row r="28" ht="18.75">
      <c r="K28" s="68" t="s">
        <v>88</v>
      </c>
    </row>
    <row r="30" ht="18.75">
      <c r="L30" s="68" t="s">
        <v>85</v>
      </c>
    </row>
    <row r="31" ht="18.75">
      <c r="L31" s="72" t="s">
        <v>86</v>
      </c>
    </row>
    <row r="32" ht="18.75">
      <c r="L32" s="72" t="s">
        <v>87</v>
      </c>
    </row>
    <row r="34" ht="18.75">
      <c r="I34" s="68"/>
    </row>
    <row r="35" ht="18.75">
      <c r="K35" s="68" t="s">
        <v>93</v>
      </c>
    </row>
    <row r="37" ht="18.75">
      <c r="K37" s="68" t="s">
        <v>89</v>
      </c>
    </row>
    <row r="38" ht="18.75">
      <c r="K38" s="70" t="s">
        <v>80</v>
      </c>
    </row>
    <row r="40" ht="18.75">
      <c r="L40" s="70" t="s">
        <v>90</v>
      </c>
    </row>
    <row r="41" ht="18.75">
      <c r="L41" s="70" t="s">
        <v>91</v>
      </c>
    </row>
    <row r="42" ht="18.75">
      <c r="L42" s="70" t="s">
        <v>92</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Tecnologico De Antioquia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bgiraldo</dc:creator>
  <cp:keywords/>
  <dc:description/>
  <cp:lastModifiedBy>Johana</cp:lastModifiedBy>
  <cp:lastPrinted>2019-05-27T15:10:46Z</cp:lastPrinted>
  <dcterms:created xsi:type="dcterms:W3CDTF">2010-12-21T15:57:45Z</dcterms:created>
  <dcterms:modified xsi:type="dcterms:W3CDTF">2021-02-10T20:06:01Z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