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Formulación" sheetId="1" r:id="rId1"/>
    <sheet name="Hoja2" sheetId="2" r:id="rId2"/>
    <sheet name="Hoja3" sheetId="3" r:id="rId3"/>
  </sheets>
  <definedNames>
    <definedName name="_xlnm.Print_Area" localSheetId="0">'Formulación'!$A$1:$V$29</definedName>
    <definedName name="_xlnm.Print_Titles" localSheetId="0">'Formulación'!$5:$6</definedName>
  </definedNames>
  <calcPr fullCalcOnLoad="1"/>
</workbook>
</file>

<file path=xl/comments1.xml><?xml version="1.0" encoding="utf-8"?>
<comments xmlns="http://schemas.openxmlformats.org/spreadsheetml/2006/main">
  <authors>
    <author>bgiraldo</author>
    <author>BGIRALDO</author>
    <author>Juan David</author>
  </authors>
  <commentList>
    <comment ref="S5" authorId="0">
      <text>
        <r>
          <rPr>
            <b/>
            <sz val="8"/>
            <rFont val="Tahoma"/>
            <family val="2"/>
          </rPr>
          <t>bgiraldo:</t>
        </r>
        <r>
          <rPr>
            <sz val="8"/>
            <rFont val="Tahoma"/>
            <family val="2"/>
          </rPr>
          <t xml:space="preserve">
Digite en esta celda el porcentaje de ejecución para cada actividad en valores de 0% a 100%</t>
        </r>
      </text>
    </comment>
    <comment ref="W5" authorId="1">
      <text>
        <r>
          <rPr>
            <b/>
            <sz val="9"/>
            <rFont val="Tahoma"/>
            <family val="2"/>
          </rPr>
          <t>BGIRALDO:</t>
        </r>
        <r>
          <rPr>
            <sz val="9"/>
            <rFont val="Tahoma"/>
            <family val="2"/>
          </rPr>
          <t xml:space="preserve">
</t>
        </r>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 ref="L21" authorId="2">
      <text>
        <r>
          <rPr>
            <b/>
            <sz val="9"/>
            <rFont val="Tahoma"/>
            <family val="2"/>
          </rPr>
          <t>Juan David:</t>
        </r>
        <r>
          <rPr>
            <sz val="9"/>
            <rFont val="Tahoma"/>
            <family val="2"/>
          </rPr>
          <t xml:space="preserve">
Cambia a dos informes, uno por semestre.</t>
        </r>
      </text>
    </comment>
  </commentList>
</comments>
</file>

<file path=xl/sharedStrings.xml><?xml version="1.0" encoding="utf-8"?>
<sst xmlns="http://schemas.openxmlformats.org/spreadsheetml/2006/main" count="86" uniqueCount="63">
  <si>
    <t>Línea estratégica</t>
  </si>
  <si>
    <t>Objetivo estratégico</t>
  </si>
  <si>
    <t>Avance físico programado %</t>
  </si>
  <si>
    <t>% ponderación del indicador</t>
  </si>
  <si>
    <t>ejecución Vs ponderación</t>
  </si>
  <si>
    <t>Evidencias de la ejecución del indicador</t>
  </si>
  <si>
    <t>Indicador</t>
  </si>
  <si>
    <t>TECNOLOGICO DE ANTIOQUIA</t>
  </si>
  <si>
    <t>Presupuesto 
  (millones de pesos)</t>
  </si>
  <si>
    <t>TOTAL  PLAN DE ACCIÓN</t>
  </si>
  <si>
    <t>Actividades</t>
  </si>
  <si>
    <t>TOTAL ACUMULADO INDICADOR</t>
  </si>
  <si>
    <t>Ponderacion actividad</t>
  </si>
  <si>
    <t xml:space="preserve">Responsable </t>
  </si>
  <si>
    <t>% ejecución de la actividad</t>
  </si>
  <si>
    <t>% ejecución del indicador</t>
  </si>
  <si>
    <t>DEPENDENCIA:  DIRECCIÓN DE CONTROL INTERNO</t>
  </si>
  <si>
    <t>Realizar evaluación independiente al sistema de control interno y enviarla al DAFP y la CGA</t>
  </si>
  <si>
    <t>Código</t>
  </si>
  <si>
    <t xml:space="preserve">Presentar informe semestral al representante legal sobre el estado de las peticiones, quejas y reclamos </t>
  </si>
  <si>
    <t>FIRMA - DIRECTOR CONTROL INTERNO</t>
  </si>
  <si>
    <t>Proyecto</t>
  </si>
  <si>
    <t>Gobierno en línea</t>
  </si>
  <si>
    <t>2. Fortalecer  la Estrategia de Gobierno en línea</t>
  </si>
  <si>
    <t>3. Diseñar e implementar otras estrategia para incrementar el Indice de Transparencia Nacional</t>
  </si>
  <si>
    <t>Plan Anticorrupcción y Atención al Ciudadano</t>
  </si>
  <si>
    <t>Dirección de Control Interno</t>
  </si>
  <si>
    <t>Elaborar  y ejecutar un plan de auditorias para verificar  el cumplimiento del control interno en la entidad.</t>
  </si>
  <si>
    <t>5. ADMINISTRACIÓN Y  GESTION AL SERVICIO DE LA ACADEMIA</t>
  </si>
  <si>
    <t>Realizar seguimiento y evaluación  a la estrategia de Gobierno en línea - Elaborar programación y ejecutarla</t>
  </si>
  <si>
    <t>Gestión del Riesgo</t>
  </si>
  <si>
    <t>Realizar seguimiento y evaluación al panorama de Riesgos Institucional -Elaborar programación y ejecutarla</t>
  </si>
  <si>
    <t>Número de informe de Seguimiento al Panorama de Riesgos</t>
  </si>
  <si>
    <t>1. Integrar los sistemas de Gestión, Autoevaluación  y MECI</t>
  </si>
  <si>
    <t>Planes de Mejoramiento</t>
  </si>
  <si>
    <t>Número de informe de Seguimiento a los planes de mejoramiento</t>
  </si>
  <si>
    <t>Numero de informes Entregados a Rectoria</t>
  </si>
  <si>
    <t>1. Integrar los sistemas de Gestión, Autoevaluación  y MECIn</t>
  </si>
  <si>
    <t>Logro de la Meta</t>
  </si>
  <si>
    <t>Marzo</t>
  </si>
  <si>
    <t>Junio</t>
  </si>
  <si>
    <t>Septiembre</t>
  </si>
  <si>
    <t>Diciembre</t>
  </si>
  <si>
    <t xml:space="preserve">Número de informes Entregados a Rectoria </t>
  </si>
  <si>
    <t>Número de informes Entregados a Rectoria</t>
  </si>
  <si>
    <t>Integración  los sistemas de gestión:  Autoevaluación y MECI</t>
  </si>
  <si>
    <t>Elaborar y presentar informe.</t>
  </si>
  <si>
    <t>Elaborar  y presentar informe.</t>
  </si>
  <si>
    <t>PLAN DE ACCION 2019</t>
  </si>
  <si>
    <t>Evaluación a los planes de mejoramiento  Institucional</t>
  </si>
  <si>
    <t>Meta 2019</t>
  </si>
  <si>
    <t>050201-2019</t>
  </si>
  <si>
    <t>050302-2019</t>
  </si>
  <si>
    <t>050303-2019</t>
  </si>
  <si>
    <t>050304-2019</t>
  </si>
  <si>
    <t>050101-2019</t>
  </si>
  <si>
    <t>Realizar seguimiento al plan Anticorrupcción y Atención al Ciudadano, mayo y septiembre y   enero de 2020</t>
  </si>
  <si>
    <t>Realizar informe gestión del sistema de control interno uno por semestre y ponerlo en la pagina Web</t>
  </si>
  <si>
    <r>
      <rPr>
        <b/>
        <sz val="10"/>
        <color indexed="8"/>
        <rFont val="Calibri"/>
        <family val="2"/>
      </rPr>
      <t xml:space="preserve">Plan Anticorrupcion primer seguimiento( Enero/Abril) </t>
    </r>
    <r>
      <rPr>
        <sz val="10"/>
        <color indexed="8"/>
        <rFont val="Calibri"/>
        <family val="2"/>
      </rPr>
      <t xml:space="preserve"> https://www.tdea.edu.co/images/tdea/galeria/transparencia_images/informe_seguimiento_plan_anticorrupcion_atencion_ciudadano_primer_cuatrimestre_2020.pdf 
</t>
    </r>
    <r>
      <rPr>
        <b/>
        <sz val="10"/>
        <color indexed="8"/>
        <rFont val="Calibri"/>
        <family val="2"/>
      </rPr>
      <t xml:space="preserve">
Plan Anticorrupcion segundo seguimiento( Mayo/Agosto)  
</t>
    </r>
    <r>
      <rPr>
        <sz val="10"/>
        <color indexed="8"/>
        <rFont val="Calibri"/>
        <family val="2"/>
      </rPr>
      <t>https://www.tdea.edu.co/images/tdea/galeria/transparencia_images/INFORME_PLAN_ANTICORRUPCION_SEGUNDO_CUATRIMESTRE_DE_2020.pdf</t>
    </r>
  </si>
  <si>
    <r>
      <rPr>
        <b/>
        <sz val="10"/>
        <color indexed="8"/>
        <rFont val="Calibri"/>
        <family val="2"/>
      </rPr>
      <t xml:space="preserve">Informe Riesgos (enero/ dicimebre </t>
    </r>
    <r>
      <rPr>
        <sz val="10"/>
        <color indexed="8"/>
        <rFont val="Calibri"/>
        <family val="2"/>
      </rPr>
      <t xml:space="preserve">2019)https://www.tdea.edu.co/images/tdea/galeria/control_interno/informe_definitivo_matrices_de_riesgos.pdf                                                                                      
Dicho informe se elabora de forma anual, pero el seguimiento al panorama de los riesgos se realiza de forma trimestral por la Coordinación de Calidad y adicional la Dirección de control interno realiza monitorio semestral. (En enero del 2021 se presenta el analisis de las matrices del año 2020) </t>
    </r>
  </si>
  <si>
    <r>
      <rPr>
        <b/>
        <sz val="10"/>
        <color indexed="8"/>
        <rFont val="Calibri"/>
        <family val="2"/>
      </rPr>
      <t xml:space="preserve">Informe seguimiento ley 1712 </t>
    </r>
    <r>
      <rPr>
        <sz val="10"/>
        <color indexed="8"/>
        <rFont val="Calibri"/>
        <family val="2"/>
      </rPr>
      <t>https://www.tdea.edu.co/images/tdea/galeria/control_interno/informe_seguimiento_ley_transparencia_acceso_informacion_publica_junio_2020.pdf</t>
    </r>
  </si>
  <si>
    <r>
      <rPr>
        <b/>
        <sz val="10"/>
        <color indexed="8"/>
        <rFont val="Calibri"/>
        <family val="2"/>
      </rPr>
      <t>Se realizo seguimiento por parte de la Dirección de control interno al 30 de junio en el SIG (onedrive)</t>
    </r>
    <r>
      <rPr>
        <sz val="10"/>
        <color indexed="8"/>
        <rFont val="Calibri"/>
        <family val="2"/>
      </rPr>
      <t xml:space="preserve">https://tecnologicodeantioquia-my.sharepoint.com/personal/gestion_calidad_tdea_edu_co/_layouts/15/onedrive.aspx?q=PLAN%20DE%20MEJORAMIENTO&amp;id=%2Fpersonal%2Fgestion%5Fcalidad%5Ftdea%5Fedu%5Fco%2FDocuments%2FPlan%20Integral%20de%20Mejoram%20Cont%2D2020%2DV01%2Exlsx&amp;parent=%2Fpersonal%2Fgestion%5Fcalidad%5Ftdea%5Fedu%5Fco%2FDocuments&amp;parentview=7  INFORME PARA LA REVISIÓN POR LA DIRECCION 2020. FORMATOS PDF
</t>
    </r>
  </si>
  <si>
    <r>
      <rPr>
        <b/>
        <sz val="10"/>
        <color indexed="8"/>
        <rFont val="Calibri"/>
        <family val="2"/>
      </rPr>
      <t>Informe Plan auditorias</t>
    </r>
    <r>
      <rPr>
        <sz val="10"/>
        <color indexed="8"/>
        <rFont val="Calibri"/>
        <family val="2"/>
      </rPr>
      <t xml:space="preserve">:https://www.tdea.edu.co/index.php/control-interno/63-tdea/conoce/conoce-el-tdea/1708-plan-anual-de-auditorias 
Al tercer trimestre del año de ha ejecutado el 70% de las auditorias programadas dentro del plan de auditorias.
</t>
    </r>
    <r>
      <rPr>
        <b/>
        <sz val="10"/>
        <color indexed="8"/>
        <rFont val="Calibri"/>
        <family val="2"/>
      </rPr>
      <t xml:space="preserve">Informe PQRSD (primer trimestre) </t>
    </r>
    <r>
      <rPr>
        <sz val="10"/>
        <color indexed="8"/>
        <rFont val="Calibri"/>
        <family val="2"/>
      </rPr>
      <t xml:space="preserve">https://www.tdea.edu.co/images/tdea/galeria/transparencia/informes/informe_pqrsd_primer_trimestre_2020.pdf, 
</t>
    </r>
    <r>
      <rPr>
        <b/>
        <sz val="10"/>
        <color indexed="8"/>
        <rFont val="Calibri"/>
        <family val="2"/>
      </rPr>
      <t xml:space="preserve">Informe PQRSD (segundo trimestre y semestral)     </t>
    </r>
    <r>
      <rPr>
        <sz val="10"/>
        <color indexed="8"/>
        <rFont val="Calibri"/>
        <family val="2"/>
      </rPr>
      <t xml:space="preserve">       https://www.tdea.edu.co/images/tdea/galeria/transparencia_docs/informe_pqrsdf_segundo_trimestre.pdf     
</t>
    </r>
    <r>
      <rPr>
        <b/>
        <sz val="10"/>
        <color indexed="8"/>
        <rFont val="Calibri"/>
        <family val="2"/>
      </rPr>
      <t xml:space="preserve"> Informe Seguimiento a la gestión Control Interno Primer semestre </t>
    </r>
    <r>
      <rPr>
        <sz val="10"/>
        <color indexed="8"/>
        <rFont val="Calibri"/>
        <family val="2"/>
      </rPr>
      <t xml:space="preserve">https://www.tdea.edu.co/images/tdea/galeria/control_interno/InformeparametrizadodeevaluacionindependientedelestadodelSistemadeControlInternoPrimersemestre2020.pdf  
</t>
    </r>
    <r>
      <rPr>
        <b/>
        <sz val="10"/>
        <color indexed="8"/>
        <rFont val="Calibri"/>
        <family val="2"/>
      </rPr>
      <t>Furag :</t>
    </r>
    <r>
      <rPr>
        <sz val="10"/>
        <color indexed="8"/>
        <rFont val="Calibri"/>
        <family val="2"/>
      </rPr>
      <t xml:space="preserve"> Aún no ha sido posible presentarse, ya que desde la Función Publica no han informado las fechas ni enviado el cuestionario de preguntas para reportar la información correspondiente, se elevo consulta a dicha entidad en donde requirieron la información personal del Director de Control Interno para informar de fechas, usuario y contraseñas para reportar esta información.                                                                                                </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</si>
</sst>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u val="single"/>
      <sz val="10"/>
      <color indexed="8"/>
      <name val="Calibri"/>
      <family val="2"/>
    </font>
    <font>
      <sz val="10"/>
      <color indexed="10"/>
      <name val="Calibri"/>
      <family val="2"/>
    </font>
    <font>
      <sz val="9"/>
      <name val="Tahoma"/>
      <family val="2"/>
    </font>
    <font>
      <b/>
      <sz val="9"/>
      <name val="Tahoma"/>
      <family val="2"/>
    </font>
    <font>
      <sz val="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u val="single"/>
      <sz val="10"/>
      <color theme="1"/>
      <name val="Calibri"/>
      <family val="2"/>
    </font>
    <font>
      <b/>
      <sz val="10"/>
      <color theme="1"/>
      <name val="Calibri"/>
      <family val="2"/>
    </font>
    <font>
      <sz val="10"/>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99FF9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right style="thin"/>
      <top style="thin"/>
      <bottom style="thin"/>
    </border>
    <border>
      <left style="thin"/>
      <right/>
      <top style="thin"/>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02">
    <xf numFmtId="0" fontId="0" fillId="0" borderId="0" xfId="0" applyFont="1" applyAlignment="1">
      <alignment/>
    </xf>
    <xf numFmtId="0" fontId="0" fillId="0" borderId="0" xfId="0" applyAlignment="1">
      <alignment vertical="center"/>
    </xf>
    <xf numFmtId="9" fontId="44" fillId="0" borderId="10" xfId="0" applyNumberFormat="1" applyFont="1" applyBorder="1" applyAlignment="1">
      <alignment horizontal="center" vertical="center"/>
    </xf>
    <xf numFmtId="9" fontId="44" fillId="33" borderId="10" xfId="0" applyNumberFormat="1" applyFont="1" applyFill="1" applyBorder="1" applyAlignment="1">
      <alignment horizontal="center" vertical="center"/>
    </xf>
    <xf numFmtId="9" fontId="44" fillId="34" borderId="10" xfId="0" applyNumberFormat="1" applyFont="1" applyFill="1" applyBorder="1" applyAlignment="1">
      <alignment horizontal="center" vertical="center"/>
    </xf>
    <xf numFmtId="0" fontId="44" fillId="34" borderId="10" xfId="0" applyFont="1" applyFill="1" applyBorder="1" applyAlignment="1">
      <alignment horizontal="center" vertical="center"/>
    </xf>
    <xf numFmtId="9" fontId="44" fillId="34" borderId="10" xfId="0" applyNumberFormat="1" applyFont="1" applyFill="1" applyBorder="1" applyAlignment="1">
      <alignment horizontal="center" vertical="center" wrapText="1"/>
    </xf>
    <xf numFmtId="49" fontId="0" fillId="0" borderId="0" xfId="0" applyNumberFormat="1" applyAlignment="1">
      <alignment vertical="center"/>
    </xf>
    <xf numFmtId="0" fontId="0" fillId="0" borderId="11" xfId="0" applyBorder="1" applyAlignment="1">
      <alignment vertical="center"/>
    </xf>
    <xf numFmtId="9" fontId="0" fillId="0" borderId="0" xfId="53" applyFont="1" applyAlignment="1">
      <alignment vertical="center"/>
    </xf>
    <xf numFmtId="0" fontId="0" fillId="0" borderId="0" xfId="0" applyAlignment="1">
      <alignment vertical="center" wrapText="1"/>
    </xf>
    <xf numFmtId="0" fontId="45" fillId="0" borderId="0" xfId="0" applyFont="1" applyAlignment="1">
      <alignment horizontal="center" vertical="center" wrapText="1"/>
    </xf>
    <xf numFmtId="0" fontId="46" fillId="34" borderId="10" xfId="0" applyFont="1" applyFill="1" applyBorder="1" applyAlignment="1">
      <alignment vertical="center" wrapText="1"/>
    </xf>
    <xf numFmtId="0" fontId="47" fillId="34" borderId="12" xfId="0" applyFont="1" applyFill="1" applyBorder="1" applyAlignment="1">
      <alignment horizontal="left" vertical="center"/>
    </xf>
    <xf numFmtId="0" fontId="47" fillId="34" borderId="13" xfId="0" applyFont="1" applyFill="1" applyBorder="1" applyAlignment="1">
      <alignment horizontal="left" vertical="center"/>
    </xf>
    <xf numFmtId="9" fontId="44" fillId="34" borderId="14" xfId="0" applyNumberFormat="1" applyFont="1" applyFill="1" applyBorder="1" applyAlignment="1">
      <alignment horizontal="center" vertical="center"/>
    </xf>
    <xf numFmtId="9" fontId="44" fillId="34" borderId="15" xfId="0" applyNumberFormat="1" applyFont="1" applyFill="1" applyBorder="1" applyAlignment="1">
      <alignment horizontal="center" vertical="center"/>
    </xf>
    <xf numFmtId="0" fontId="44" fillId="0" borderId="16" xfId="0" applyFont="1" applyBorder="1" applyAlignment="1">
      <alignment horizontal="left" vertical="center" wrapText="1"/>
    </xf>
    <xf numFmtId="0" fontId="47" fillId="7" borderId="10" xfId="0" applyFont="1" applyFill="1" applyBorder="1" applyAlignment="1">
      <alignment horizontal="center" vertical="center" textRotation="90" wrapText="1"/>
    </xf>
    <xf numFmtId="0" fontId="45" fillId="0" borderId="0" xfId="0" applyFont="1" applyAlignment="1">
      <alignment horizontal="center" vertical="center"/>
    </xf>
    <xf numFmtId="0" fontId="45" fillId="0" borderId="0" xfId="0" applyFont="1" applyAlignment="1">
      <alignment horizontal="left" vertical="center"/>
    </xf>
    <xf numFmtId="0" fontId="44" fillId="0" borderId="17" xfId="0" applyFont="1" applyBorder="1" applyAlignment="1">
      <alignment horizontal="left" vertical="center" wrapText="1"/>
    </xf>
    <xf numFmtId="0" fontId="45" fillId="0" borderId="0" xfId="0" applyFont="1" applyAlignment="1">
      <alignment horizontal="left" vertical="center" wrapText="1"/>
    </xf>
    <xf numFmtId="0" fontId="47" fillId="34" borderId="18" xfId="0" applyFont="1" applyFill="1" applyBorder="1" applyAlignment="1">
      <alignment horizontal="left" vertical="center" wrapText="1"/>
    </xf>
    <xf numFmtId="0" fontId="44" fillId="0" borderId="10" xfId="0" applyFont="1" applyBorder="1" applyAlignment="1">
      <alignment horizontal="left" vertical="center" wrapText="1"/>
    </xf>
    <xf numFmtId="0" fontId="44" fillId="0" borderId="16" xfId="0" applyFont="1" applyBorder="1" applyAlignment="1">
      <alignment horizontal="left" vertical="center" wrapText="1"/>
    </xf>
    <xf numFmtId="9" fontId="44" fillId="0" borderId="10" xfId="0" applyNumberFormat="1" applyFont="1" applyFill="1" applyBorder="1" applyAlignment="1">
      <alignment horizontal="center" vertical="center"/>
    </xf>
    <xf numFmtId="0" fontId="0" fillId="0" borderId="0" xfId="0" applyFill="1" applyAlignment="1">
      <alignment vertical="center"/>
    </xf>
    <xf numFmtId="0" fontId="44" fillId="0" borderId="10" xfId="0" applyFont="1" applyFill="1" applyBorder="1" applyAlignment="1">
      <alignment horizontal="left" vertical="center" wrapText="1"/>
    </xf>
    <xf numFmtId="0" fontId="47" fillId="35" borderId="10" xfId="0" applyFont="1" applyFill="1" applyBorder="1" applyAlignment="1">
      <alignment horizontal="left" vertical="center"/>
    </xf>
    <xf numFmtId="0" fontId="0" fillId="35" borderId="10" xfId="0" applyFill="1" applyBorder="1" applyAlignment="1">
      <alignment vertical="center"/>
    </xf>
    <xf numFmtId="0" fontId="47" fillId="35" borderId="10" xfId="0" applyFont="1" applyFill="1" applyBorder="1" applyAlignment="1">
      <alignment horizontal="left" vertical="center" wrapText="1"/>
    </xf>
    <xf numFmtId="9" fontId="44" fillId="35" borderId="10" xfId="0" applyNumberFormat="1" applyFont="1" applyFill="1" applyBorder="1" applyAlignment="1">
      <alignment horizontal="center" vertical="center"/>
    </xf>
    <xf numFmtId="0" fontId="44" fillId="35" borderId="10" xfId="0" applyFont="1" applyFill="1" applyBorder="1" applyAlignment="1">
      <alignment horizontal="center" vertical="center"/>
    </xf>
    <xf numFmtId="9" fontId="44" fillId="35" borderId="10" xfId="0" applyNumberFormat="1" applyFont="1" applyFill="1" applyBorder="1" applyAlignment="1">
      <alignment horizontal="center" vertical="center" wrapText="1"/>
    </xf>
    <xf numFmtId="0" fontId="48" fillId="35" borderId="10" xfId="0" applyFont="1" applyFill="1" applyBorder="1" applyAlignment="1">
      <alignment vertical="center" wrapText="1"/>
    </xf>
    <xf numFmtId="0" fontId="4" fillId="36" borderId="10" xfId="0" applyFont="1" applyFill="1" applyBorder="1" applyAlignment="1">
      <alignment horizontal="center" vertical="center" textRotation="90" wrapText="1"/>
    </xf>
    <xf numFmtId="9" fontId="44" fillId="36" borderId="10" xfId="0" applyNumberFormat="1" applyFont="1" applyFill="1" applyBorder="1" applyAlignment="1">
      <alignment horizontal="center" vertical="center"/>
    </xf>
    <xf numFmtId="0" fontId="0" fillId="0" borderId="0" xfId="0" applyFill="1" applyBorder="1" applyAlignment="1">
      <alignment vertical="center"/>
    </xf>
    <xf numFmtId="0" fontId="0" fillId="35" borderId="0" xfId="0" applyFill="1" applyBorder="1" applyAlignment="1">
      <alignment vertical="center"/>
    </xf>
    <xf numFmtId="0" fontId="45" fillId="0" borderId="0" xfId="0" applyFont="1" applyAlignment="1">
      <alignment horizontal="center" vertical="center"/>
    </xf>
    <xf numFmtId="0" fontId="47" fillId="35" borderId="13" xfId="0" applyFont="1" applyFill="1" applyBorder="1" applyAlignment="1">
      <alignment horizontal="left" vertical="center"/>
    </xf>
    <xf numFmtId="3" fontId="47" fillId="35" borderId="10" xfId="0" applyNumberFormat="1" applyFont="1" applyFill="1" applyBorder="1" applyAlignment="1">
      <alignment horizontal="center" vertical="center"/>
    </xf>
    <xf numFmtId="3" fontId="47" fillId="35" borderId="18" xfId="0" applyNumberFormat="1" applyFont="1" applyFill="1" applyBorder="1" applyAlignment="1">
      <alignment horizontal="center" vertical="center" wrapText="1"/>
    </xf>
    <xf numFmtId="3" fontId="47" fillId="35" borderId="12" xfId="0" applyNumberFormat="1" applyFont="1" applyFill="1" applyBorder="1" applyAlignment="1">
      <alignment vertical="center"/>
    </xf>
    <xf numFmtId="3" fontId="47" fillId="35" borderId="13" xfId="0" applyNumberFormat="1" applyFont="1" applyFill="1" applyBorder="1" applyAlignment="1">
      <alignment vertical="center"/>
    </xf>
    <xf numFmtId="3" fontId="47" fillId="35" borderId="18" xfId="0" applyNumberFormat="1" applyFont="1" applyFill="1" applyBorder="1" applyAlignment="1">
      <alignment vertical="center"/>
    </xf>
    <xf numFmtId="9" fontId="44" fillId="35" borderId="18" xfId="0" applyNumberFormat="1" applyFont="1" applyFill="1" applyBorder="1" applyAlignment="1">
      <alignment horizontal="center" vertical="center"/>
    </xf>
    <xf numFmtId="0" fontId="44" fillId="35" borderId="10" xfId="0" applyFont="1" applyFill="1" applyBorder="1" applyAlignment="1">
      <alignment vertical="center" wrapText="1"/>
    </xf>
    <xf numFmtId="0" fontId="0" fillId="0" borderId="10" xfId="0" applyBorder="1" applyAlignment="1">
      <alignment vertical="center"/>
    </xf>
    <xf numFmtId="9" fontId="12" fillId="0" borderId="10" xfId="0" applyNumberFormat="1" applyFont="1" applyBorder="1" applyAlignment="1">
      <alignment horizontal="center" vertical="center"/>
    </xf>
    <xf numFmtId="0" fontId="12" fillId="0" borderId="10" xfId="0" applyFont="1" applyBorder="1" applyAlignment="1">
      <alignment horizontal="left" vertical="center" wrapText="1"/>
    </xf>
    <xf numFmtId="0" fontId="12" fillId="37" borderId="16" xfId="0" applyFont="1" applyFill="1" applyBorder="1" applyAlignment="1">
      <alignment horizontal="left" vertical="center" wrapText="1"/>
    </xf>
    <xf numFmtId="9" fontId="44" fillId="0" borderId="10" xfId="0" applyNumberFormat="1" applyFont="1" applyBorder="1" applyAlignment="1">
      <alignment vertical="center"/>
    </xf>
    <xf numFmtId="0" fontId="43" fillId="7" borderId="14" xfId="0" applyFont="1" applyFill="1" applyBorder="1" applyAlignment="1">
      <alignment horizontal="center" vertical="center" wrapText="1"/>
    </xf>
    <xf numFmtId="0" fontId="43" fillId="7" borderId="16" xfId="0" applyFont="1" applyFill="1" applyBorder="1" applyAlignment="1">
      <alignment horizontal="center" vertical="center" wrapText="1"/>
    </xf>
    <xf numFmtId="3" fontId="44" fillId="36" borderId="14" xfId="0" applyNumberFormat="1" applyFont="1" applyFill="1" applyBorder="1" applyAlignment="1">
      <alignment horizontal="center" vertical="center"/>
    </xf>
    <xf numFmtId="3" fontId="44" fillId="36" borderId="16" xfId="0" applyNumberFormat="1" applyFont="1" applyFill="1" applyBorder="1" applyAlignment="1">
      <alignment horizontal="center" vertical="center"/>
    </xf>
    <xf numFmtId="9" fontId="44" fillId="36" borderId="14" xfId="0" applyNumberFormat="1" applyFont="1" applyFill="1" applyBorder="1" applyAlignment="1">
      <alignment horizontal="center" vertical="center"/>
    </xf>
    <xf numFmtId="9" fontId="44" fillId="36" borderId="15" xfId="0" applyNumberFormat="1" applyFont="1" applyFill="1" applyBorder="1" applyAlignment="1">
      <alignment horizontal="center" vertical="center"/>
    </xf>
    <xf numFmtId="0" fontId="44" fillId="37" borderId="14" xfId="0" applyFont="1" applyFill="1" applyBorder="1" applyAlignment="1">
      <alignment horizontal="center" vertical="center" wrapText="1"/>
    </xf>
    <xf numFmtId="0" fontId="44" fillId="37" borderId="15" xfId="0" applyFont="1" applyFill="1" applyBorder="1" applyAlignment="1">
      <alignment horizontal="center" vertical="center" wrapText="1"/>
    </xf>
    <xf numFmtId="0" fontId="44" fillId="37" borderId="10"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8" xfId="0" applyFont="1" applyFill="1" applyBorder="1" applyAlignment="1">
      <alignment horizontal="center" vertical="center" wrapText="1"/>
    </xf>
    <xf numFmtId="3" fontId="44" fillId="37" borderId="14" xfId="0" applyNumberFormat="1" applyFont="1" applyFill="1" applyBorder="1" applyAlignment="1">
      <alignment horizontal="center" vertical="center"/>
    </xf>
    <xf numFmtId="3" fontId="44" fillId="37" borderId="16" xfId="0" applyNumberFormat="1" applyFont="1" applyFill="1" applyBorder="1" applyAlignment="1">
      <alignment horizontal="center" vertical="center"/>
    </xf>
    <xf numFmtId="3" fontId="44" fillId="37" borderId="10" xfId="0" applyNumberFormat="1" applyFont="1" applyFill="1" applyBorder="1" applyAlignment="1">
      <alignment horizontal="center" vertical="center"/>
    </xf>
    <xf numFmtId="3" fontId="44" fillId="37" borderId="15" xfId="0" applyNumberFormat="1" applyFont="1" applyFill="1" applyBorder="1" applyAlignment="1">
      <alignment horizontal="center" vertical="center"/>
    </xf>
    <xf numFmtId="9" fontId="44" fillId="37" borderId="14" xfId="0" applyNumberFormat="1" applyFont="1" applyFill="1" applyBorder="1" applyAlignment="1">
      <alignment horizontal="center" vertical="center"/>
    </xf>
    <xf numFmtId="9" fontId="44" fillId="37" borderId="15" xfId="0" applyNumberFormat="1" applyFont="1" applyFill="1" applyBorder="1" applyAlignment="1">
      <alignment horizontal="center" vertical="center"/>
    </xf>
    <xf numFmtId="0" fontId="44" fillId="10" borderId="14" xfId="0" applyFont="1" applyFill="1" applyBorder="1" applyAlignment="1">
      <alignment horizontal="center" vertical="center"/>
    </xf>
    <xf numFmtId="0" fontId="47" fillId="10" borderId="15" xfId="0" applyFont="1" applyFill="1" applyBorder="1" applyAlignment="1">
      <alignment horizontal="center" vertical="center"/>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49" fontId="44" fillId="10" borderId="14" xfId="0" applyNumberFormat="1"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0" borderId="10" xfId="0" applyFont="1" applyBorder="1" applyAlignment="1">
      <alignment horizontal="center" vertical="center" wrapText="1"/>
    </xf>
    <xf numFmtId="0" fontId="47" fillId="0" borderId="10" xfId="0" applyFont="1" applyBorder="1" applyAlignment="1">
      <alignment horizontal="center" vertical="center" wrapText="1"/>
    </xf>
    <xf numFmtId="49" fontId="44" fillId="10" borderId="10" xfId="0" applyNumberFormat="1" applyFont="1" applyFill="1" applyBorder="1" applyAlignment="1">
      <alignment horizontal="center" vertical="center" wrapText="1"/>
    </xf>
    <xf numFmtId="0" fontId="45" fillId="0" borderId="0" xfId="0" applyFont="1" applyAlignment="1">
      <alignment horizontal="center" vertical="center"/>
    </xf>
    <xf numFmtId="49" fontId="43" fillId="7" borderId="14" xfId="0" applyNumberFormat="1" applyFont="1" applyFill="1" applyBorder="1" applyAlignment="1">
      <alignment horizontal="center" vertical="center" wrapText="1"/>
    </xf>
    <xf numFmtId="49" fontId="43" fillId="7" borderId="16" xfId="0" applyNumberFormat="1" applyFont="1" applyFill="1" applyBorder="1" applyAlignment="1">
      <alignment horizontal="center" vertical="center" wrapText="1"/>
    </xf>
    <xf numFmtId="0" fontId="47" fillId="7" borderId="14" xfId="0" applyFont="1" applyFill="1" applyBorder="1" applyAlignment="1">
      <alignment horizontal="center" vertical="center" textRotation="90" wrapText="1"/>
    </xf>
    <xf numFmtId="0" fontId="47" fillId="7" borderId="16" xfId="0" applyFont="1" applyFill="1" applyBorder="1" applyAlignment="1">
      <alignment horizontal="center" vertical="center" textRotation="90" wrapText="1"/>
    </xf>
    <xf numFmtId="0" fontId="47" fillId="36" borderId="14" xfId="0" applyFont="1" applyFill="1" applyBorder="1" applyAlignment="1">
      <alignment horizontal="center" vertical="center" textRotation="90" wrapText="1"/>
    </xf>
    <xf numFmtId="0" fontId="47" fillId="36" borderId="16" xfId="0" applyFont="1" applyFill="1" applyBorder="1" applyAlignment="1">
      <alignment horizontal="center" vertical="center" textRotation="90" wrapText="1"/>
    </xf>
    <xf numFmtId="0" fontId="43" fillId="36" borderId="10" xfId="0" applyFont="1" applyFill="1" applyBorder="1" applyAlignment="1">
      <alignment horizontal="center" vertical="center" wrapText="1"/>
    </xf>
    <xf numFmtId="0" fontId="47" fillId="7" borderId="12" xfId="0" applyFont="1" applyFill="1" applyBorder="1" applyAlignment="1">
      <alignment horizontal="center" vertical="center" wrapText="1"/>
    </xf>
    <xf numFmtId="0" fontId="47" fillId="7" borderId="13" xfId="0" applyFont="1" applyFill="1" applyBorder="1" applyAlignment="1">
      <alignment horizontal="center" vertical="center" wrapText="1"/>
    </xf>
    <xf numFmtId="0" fontId="47" fillId="7" borderId="18" xfId="0" applyFont="1" applyFill="1" applyBorder="1" applyAlignment="1">
      <alignment horizontal="center" vertical="center" wrapText="1"/>
    </xf>
    <xf numFmtId="0" fontId="44" fillId="0" borderId="14"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 xfId="0" applyFont="1" applyBorder="1" applyAlignment="1">
      <alignment horizontal="left" vertical="center" wrapText="1"/>
    </xf>
    <xf numFmtId="0" fontId="44" fillId="0" borderId="19" xfId="0" applyFont="1" applyBorder="1" applyAlignment="1">
      <alignment horizontal="left" vertical="center" wrapText="1"/>
    </xf>
    <xf numFmtId="0" fontId="44" fillId="0" borderId="20" xfId="0" applyFont="1" applyBorder="1" applyAlignment="1">
      <alignment horizontal="left" vertical="center" wrapText="1"/>
    </xf>
    <xf numFmtId="0" fontId="44" fillId="0" borderId="16" xfId="0" applyFont="1" applyBorder="1" applyAlignment="1">
      <alignment horizontal="center" vertical="center" wrapText="1"/>
    </xf>
    <xf numFmtId="0" fontId="44" fillId="0" borderId="14" xfId="0" applyFont="1" applyBorder="1" applyAlignment="1" applyProtection="1">
      <alignment horizontal="left" vertical="center" wrapText="1"/>
      <protection locked="0"/>
    </xf>
    <xf numFmtId="0" fontId="44" fillId="0" borderId="16" xfId="0" applyFont="1" applyBorder="1" applyAlignment="1" applyProtection="1">
      <alignment horizontal="left"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8"/>
  <sheetViews>
    <sheetView tabSelected="1" zoomScale="73" zoomScaleNormal="73" zoomScalePageLayoutView="0" workbookViewId="0" topLeftCell="D22">
      <selection activeCell="U21" sqref="U21"/>
    </sheetView>
  </sheetViews>
  <sheetFormatPr defaultColWidth="11.421875" defaultRowHeight="15"/>
  <cols>
    <col min="1" max="1" width="16.57421875" style="1" customWidth="1"/>
    <col min="2" max="2" width="16.00390625" style="1" customWidth="1"/>
    <col min="3" max="3" width="21.00390625" style="1" customWidth="1"/>
    <col min="4" max="4" width="13.421875" style="7" customWidth="1"/>
    <col min="5" max="5" width="13.421875" style="1" customWidth="1"/>
    <col min="6" max="6" width="6.57421875" style="1" customWidth="1"/>
    <col min="7" max="7" width="5.28125" style="1" customWidth="1"/>
    <col min="8" max="8" width="5.421875" style="1" customWidth="1"/>
    <col min="9" max="9" width="5.8515625" style="1" customWidth="1"/>
    <col min="10" max="10" width="5.7109375" style="1" customWidth="1"/>
    <col min="11" max="11" width="7.28125" style="1" customWidth="1"/>
    <col min="12" max="12" width="25.140625" style="10" customWidth="1"/>
    <col min="13" max="13" width="6.140625" style="1" customWidth="1"/>
    <col min="14" max="14" width="18.00390625" style="1" customWidth="1"/>
    <col min="15" max="16" width="6.8515625" style="1" customWidth="1"/>
    <col min="17" max="17" width="6.28125" style="1" customWidth="1"/>
    <col min="18" max="18" width="6.140625" style="1" customWidth="1"/>
    <col min="19" max="19" width="7.8515625" style="1" customWidth="1"/>
    <col min="20" max="20" width="7.00390625" style="1" customWidth="1"/>
    <col min="21" max="21" width="11.140625" style="1" customWidth="1"/>
    <col min="22" max="22" width="6.421875" style="1" customWidth="1"/>
    <col min="23" max="23" width="78.421875" style="10" customWidth="1"/>
    <col min="24" max="24" width="11.8515625" style="1" bestFit="1" customWidth="1"/>
    <col min="25" max="16384" width="11.421875" style="1" customWidth="1"/>
  </cols>
  <sheetData>
    <row r="1" spans="1:23" ht="18.75">
      <c r="A1" s="83" t="s">
        <v>7</v>
      </c>
      <c r="B1" s="83"/>
      <c r="C1" s="83"/>
      <c r="D1" s="83"/>
      <c r="E1" s="83"/>
      <c r="F1" s="83"/>
      <c r="G1" s="83"/>
      <c r="H1" s="83"/>
      <c r="I1" s="83"/>
      <c r="J1" s="83"/>
      <c r="K1" s="83"/>
      <c r="L1" s="83"/>
      <c r="M1" s="83"/>
      <c r="N1" s="83"/>
      <c r="O1" s="83"/>
      <c r="P1" s="83"/>
      <c r="Q1" s="83"/>
      <c r="R1" s="83"/>
      <c r="S1" s="83"/>
      <c r="T1" s="83"/>
      <c r="U1" s="83"/>
      <c r="V1" s="83"/>
      <c r="W1" s="83"/>
    </row>
    <row r="2" spans="1:23" ht="18.75">
      <c r="A2" s="83" t="s">
        <v>48</v>
      </c>
      <c r="B2" s="83"/>
      <c r="C2" s="83"/>
      <c r="D2" s="83"/>
      <c r="E2" s="83"/>
      <c r="F2" s="83"/>
      <c r="G2" s="83"/>
      <c r="H2" s="83"/>
      <c r="I2" s="83"/>
      <c r="J2" s="83"/>
      <c r="K2" s="83"/>
      <c r="L2" s="83"/>
      <c r="M2" s="83"/>
      <c r="N2" s="83"/>
      <c r="O2" s="83"/>
      <c r="P2" s="83"/>
      <c r="Q2" s="83"/>
      <c r="R2" s="83"/>
      <c r="S2" s="83"/>
      <c r="T2" s="83"/>
      <c r="U2" s="83"/>
      <c r="V2" s="83"/>
      <c r="W2" s="83"/>
    </row>
    <row r="3" spans="1:23" ht="18.75">
      <c r="A3" s="20" t="s">
        <v>16</v>
      </c>
      <c r="B3" s="20"/>
      <c r="C3" s="20"/>
      <c r="D3" s="20"/>
      <c r="E3" s="20"/>
      <c r="F3" s="20"/>
      <c r="G3" s="20"/>
      <c r="H3" s="20"/>
      <c r="I3" s="20"/>
      <c r="J3" s="20"/>
      <c r="K3" s="20"/>
      <c r="L3" s="22"/>
      <c r="M3" s="20"/>
      <c r="N3" s="19"/>
      <c r="O3" s="19"/>
      <c r="P3" s="40"/>
      <c r="Q3" s="40"/>
      <c r="R3" s="19"/>
      <c r="S3" s="19"/>
      <c r="T3" s="19"/>
      <c r="U3" s="19"/>
      <c r="V3" s="19"/>
      <c r="W3" s="11"/>
    </row>
    <row r="4" ht="15"/>
    <row r="5" spans="1:23" ht="26.25" customHeight="1">
      <c r="A5" s="54" t="s">
        <v>0</v>
      </c>
      <c r="B5" s="54" t="s">
        <v>1</v>
      </c>
      <c r="C5" s="54" t="s">
        <v>21</v>
      </c>
      <c r="D5" s="84" t="s">
        <v>18</v>
      </c>
      <c r="E5" s="54" t="s">
        <v>6</v>
      </c>
      <c r="F5" s="86" t="s">
        <v>50</v>
      </c>
      <c r="G5" s="63" t="s">
        <v>38</v>
      </c>
      <c r="H5" s="64"/>
      <c r="I5" s="64"/>
      <c r="J5" s="65"/>
      <c r="K5" s="86" t="s">
        <v>8</v>
      </c>
      <c r="L5" s="54" t="s">
        <v>10</v>
      </c>
      <c r="M5" s="86" t="s">
        <v>12</v>
      </c>
      <c r="N5" s="54" t="s">
        <v>13</v>
      </c>
      <c r="O5" s="91" t="s">
        <v>2</v>
      </c>
      <c r="P5" s="92"/>
      <c r="Q5" s="92"/>
      <c r="R5" s="93"/>
      <c r="S5" s="88" t="s">
        <v>14</v>
      </c>
      <c r="T5" s="86" t="s">
        <v>15</v>
      </c>
      <c r="U5" s="86" t="s">
        <v>3</v>
      </c>
      <c r="V5" s="86" t="s">
        <v>4</v>
      </c>
      <c r="W5" s="90" t="s">
        <v>5</v>
      </c>
    </row>
    <row r="6" spans="1:23" ht="59.25" customHeight="1">
      <c r="A6" s="55"/>
      <c r="B6" s="55"/>
      <c r="C6" s="55"/>
      <c r="D6" s="85"/>
      <c r="E6" s="55"/>
      <c r="F6" s="87"/>
      <c r="G6" s="36" t="s">
        <v>39</v>
      </c>
      <c r="H6" s="36" t="s">
        <v>40</v>
      </c>
      <c r="I6" s="36" t="s">
        <v>41</v>
      </c>
      <c r="J6" s="36" t="s">
        <v>42</v>
      </c>
      <c r="K6" s="87"/>
      <c r="L6" s="55"/>
      <c r="M6" s="87"/>
      <c r="N6" s="55"/>
      <c r="O6" s="18" t="s">
        <v>39</v>
      </c>
      <c r="P6" s="18" t="s">
        <v>40</v>
      </c>
      <c r="Q6" s="18" t="s">
        <v>41</v>
      </c>
      <c r="R6" s="18" t="s">
        <v>42</v>
      </c>
      <c r="S6" s="89"/>
      <c r="T6" s="87"/>
      <c r="U6" s="87"/>
      <c r="V6" s="87"/>
      <c r="W6" s="90"/>
    </row>
    <row r="7" spans="1:23" ht="105" customHeight="1">
      <c r="A7" s="76" t="s">
        <v>28</v>
      </c>
      <c r="B7" s="74" t="s">
        <v>23</v>
      </c>
      <c r="C7" s="60" t="s">
        <v>22</v>
      </c>
      <c r="D7" s="78" t="s">
        <v>51</v>
      </c>
      <c r="E7" s="60" t="s">
        <v>44</v>
      </c>
      <c r="F7" s="66">
        <v>1</v>
      </c>
      <c r="G7" s="56"/>
      <c r="H7" s="56">
        <v>1</v>
      </c>
      <c r="I7" s="56"/>
      <c r="J7" s="56"/>
      <c r="K7" s="66">
        <v>0</v>
      </c>
      <c r="L7" s="21" t="s">
        <v>29</v>
      </c>
      <c r="M7" s="2">
        <v>0.5</v>
      </c>
      <c r="N7" s="25" t="s">
        <v>26</v>
      </c>
      <c r="O7" s="2">
        <v>0</v>
      </c>
      <c r="P7" s="2">
        <v>1</v>
      </c>
      <c r="Q7" s="2">
        <v>0</v>
      </c>
      <c r="R7" s="2">
        <v>0</v>
      </c>
      <c r="S7" s="37">
        <v>1</v>
      </c>
      <c r="T7" s="3">
        <f>+S7*M7</f>
        <v>0.5</v>
      </c>
      <c r="U7" s="15"/>
      <c r="V7" s="15"/>
      <c r="W7" s="97" t="s">
        <v>60</v>
      </c>
    </row>
    <row r="8" spans="1:23" ht="46.5" customHeight="1">
      <c r="A8" s="77"/>
      <c r="B8" s="75"/>
      <c r="C8" s="61"/>
      <c r="D8" s="79"/>
      <c r="E8" s="61"/>
      <c r="F8" s="67"/>
      <c r="G8" s="57"/>
      <c r="H8" s="57"/>
      <c r="I8" s="57"/>
      <c r="J8" s="57"/>
      <c r="K8" s="67"/>
      <c r="L8" s="21" t="s">
        <v>47</v>
      </c>
      <c r="M8" s="2">
        <v>0.5</v>
      </c>
      <c r="N8" s="17" t="s">
        <v>26</v>
      </c>
      <c r="O8" s="2">
        <v>0</v>
      </c>
      <c r="P8" s="2">
        <v>1</v>
      </c>
      <c r="Q8" s="2">
        <v>0</v>
      </c>
      <c r="R8" s="2">
        <v>0</v>
      </c>
      <c r="S8" s="37">
        <v>1</v>
      </c>
      <c r="T8" s="3">
        <f>+S8*M8</f>
        <v>0.5</v>
      </c>
      <c r="U8" s="15"/>
      <c r="V8" s="15"/>
      <c r="W8" s="98"/>
    </row>
    <row r="9" spans="1:23" ht="33.75" customHeight="1">
      <c r="A9" s="13" t="s">
        <v>11</v>
      </c>
      <c r="B9" s="14"/>
      <c r="C9" s="14"/>
      <c r="D9" s="14"/>
      <c r="E9" s="14"/>
      <c r="F9" s="14"/>
      <c r="G9" s="14"/>
      <c r="H9" s="14"/>
      <c r="I9" s="14"/>
      <c r="J9" s="14"/>
      <c r="K9" s="14"/>
      <c r="L9" s="23"/>
      <c r="M9" s="4">
        <f>SUM(M7:M8)</f>
        <v>1</v>
      </c>
      <c r="N9" s="5"/>
      <c r="O9" s="4"/>
      <c r="P9" s="4"/>
      <c r="Q9" s="4"/>
      <c r="R9" s="4"/>
      <c r="S9" s="6"/>
      <c r="T9" s="4">
        <f>SUM(T7:T8)</f>
        <v>1</v>
      </c>
      <c r="U9" s="4">
        <v>0.3</v>
      </c>
      <c r="V9" s="4">
        <f>+U9*T9</f>
        <v>0.3</v>
      </c>
      <c r="W9" s="12"/>
    </row>
    <row r="10" spans="1:23" ht="72.75" customHeight="1">
      <c r="A10" s="81" t="s">
        <v>28</v>
      </c>
      <c r="B10" s="80" t="s">
        <v>24</v>
      </c>
      <c r="C10" s="62" t="s">
        <v>25</v>
      </c>
      <c r="D10" s="82" t="s">
        <v>52</v>
      </c>
      <c r="E10" s="62" t="s">
        <v>43</v>
      </c>
      <c r="F10" s="68">
        <v>3</v>
      </c>
      <c r="G10" s="56"/>
      <c r="H10" s="56">
        <v>1</v>
      </c>
      <c r="I10" s="56">
        <v>1</v>
      </c>
      <c r="J10" s="56">
        <v>1</v>
      </c>
      <c r="K10" s="68">
        <v>0</v>
      </c>
      <c r="L10" s="51" t="s">
        <v>56</v>
      </c>
      <c r="M10" s="2">
        <v>0.5</v>
      </c>
      <c r="N10" s="74" t="s">
        <v>26</v>
      </c>
      <c r="O10" s="2">
        <v>0</v>
      </c>
      <c r="P10" s="2">
        <v>0.33</v>
      </c>
      <c r="Q10" s="26">
        <v>0.66</v>
      </c>
      <c r="R10" s="2">
        <v>1</v>
      </c>
      <c r="S10" s="37">
        <v>1</v>
      </c>
      <c r="T10" s="3">
        <f>+S10*M10</f>
        <v>0.5</v>
      </c>
      <c r="U10" s="15"/>
      <c r="V10" s="15"/>
      <c r="W10" s="100" t="s">
        <v>58</v>
      </c>
    </row>
    <row r="11" spans="1:23" ht="54.75" customHeight="1">
      <c r="A11" s="81"/>
      <c r="B11" s="80"/>
      <c r="C11" s="62"/>
      <c r="D11" s="82"/>
      <c r="E11" s="62"/>
      <c r="F11" s="68"/>
      <c r="G11" s="57"/>
      <c r="H11" s="57"/>
      <c r="I11" s="57"/>
      <c r="J11" s="57"/>
      <c r="K11" s="68"/>
      <c r="L11" s="24" t="s">
        <v>47</v>
      </c>
      <c r="M11" s="2">
        <v>0.5</v>
      </c>
      <c r="N11" s="99"/>
      <c r="O11" s="2">
        <v>0</v>
      </c>
      <c r="P11" s="2">
        <v>0.33</v>
      </c>
      <c r="Q11" s="26">
        <v>0.66</v>
      </c>
      <c r="R11" s="2">
        <v>1</v>
      </c>
      <c r="S11" s="37">
        <v>1</v>
      </c>
      <c r="T11" s="3">
        <f>+S11*M11</f>
        <v>0.5</v>
      </c>
      <c r="U11" s="15"/>
      <c r="V11" s="15"/>
      <c r="W11" s="101"/>
    </row>
    <row r="12" spans="1:23" ht="33.75" customHeight="1">
      <c r="A12" s="13" t="s">
        <v>11</v>
      </c>
      <c r="B12" s="14"/>
      <c r="C12" s="14"/>
      <c r="D12" s="14"/>
      <c r="E12" s="14"/>
      <c r="F12" s="14"/>
      <c r="G12" s="14"/>
      <c r="H12" s="14"/>
      <c r="I12" s="14"/>
      <c r="J12" s="14"/>
      <c r="K12" s="14"/>
      <c r="L12" s="23"/>
      <c r="M12" s="4">
        <f>SUM(M10:M10)</f>
        <v>0.5</v>
      </c>
      <c r="N12" s="5"/>
      <c r="O12" s="4"/>
      <c r="P12" s="4"/>
      <c r="Q12" s="4"/>
      <c r="R12" s="4"/>
      <c r="S12" s="6"/>
      <c r="T12" s="4">
        <f>SUM(T10:T11)</f>
        <v>1</v>
      </c>
      <c r="U12" s="4">
        <v>0.17</v>
      </c>
      <c r="V12" s="4">
        <f>+U12*T12</f>
        <v>0.17</v>
      </c>
      <c r="W12" s="12"/>
    </row>
    <row r="13" spans="1:23" ht="77.25" customHeight="1">
      <c r="A13" s="81" t="s">
        <v>28</v>
      </c>
      <c r="B13" s="80" t="s">
        <v>33</v>
      </c>
      <c r="C13" s="62" t="s">
        <v>30</v>
      </c>
      <c r="D13" s="82" t="s">
        <v>53</v>
      </c>
      <c r="E13" s="62" t="s">
        <v>32</v>
      </c>
      <c r="F13" s="68">
        <v>1</v>
      </c>
      <c r="G13" s="56">
        <v>1</v>
      </c>
      <c r="H13" s="56"/>
      <c r="I13" s="56"/>
      <c r="J13" s="56"/>
      <c r="K13" s="68">
        <v>0</v>
      </c>
      <c r="L13" s="24" t="s">
        <v>31</v>
      </c>
      <c r="M13" s="2">
        <v>0.5</v>
      </c>
      <c r="N13" s="74" t="s">
        <v>26</v>
      </c>
      <c r="O13" s="49"/>
      <c r="P13" s="2">
        <v>0</v>
      </c>
      <c r="Q13" s="2"/>
      <c r="R13" s="2">
        <v>1</v>
      </c>
      <c r="S13" s="37">
        <v>1</v>
      </c>
      <c r="T13" s="3">
        <f>+S13*M13</f>
        <v>0.5</v>
      </c>
      <c r="U13" s="15"/>
      <c r="V13" s="15"/>
      <c r="W13" s="100" t="s">
        <v>59</v>
      </c>
    </row>
    <row r="14" spans="1:23" ht="40.5" customHeight="1">
      <c r="A14" s="81"/>
      <c r="B14" s="80"/>
      <c r="C14" s="62"/>
      <c r="D14" s="82"/>
      <c r="E14" s="62"/>
      <c r="F14" s="68"/>
      <c r="G14" s="57"/>
      <c r="H14" s="57"/>
      <c r="I14" s="57"/>
      <c r="J14" s="57"/>
      <c r="K14" s="68"/>
      <c r="L14" s="24" t="s">
        <v>46</v>
      </c>
      <c r="M14" s="2">
        <v>0.5</v>
      </c>
      <c r="N14" s="99"/>
      <c r="O14" s="49"/>
      <c r="P14" s="2">
        <v>0</v>
      </c>
      <c r="Q14" s="2"/>
      <c r="R14" s="2">
        <v>1</v>
      </c>
      <c r="S14" s="37">
        <v>1</v>
      </c>
      <c r="T14" s="3">
        <f>+S14*M14</f>
        <v>0.5</v>
      </c>
      <c r="U14" s="15"/>
      <c r="V14" s="15"/>
      <c r="W14" s="101"/>
    </row>
    <row r="15" spans="1:23" ht="33.75" customHeight="1">
      <c r="A15" s="13" t="s">
        <v>11</v>
      </c>
      <c r="B15" s="14"/>
      <c r="C15" s="14"/>
      <c r="D15" s="14"/>
      <c r="E15" s="14"/>
      <c r="F15" s="14"/>
      <c r="G15" s="14"/>
      <c r="H15" s="14"/>
      <c r="I15" s="14"/>
      <c r="J15" s="14"/>
      <c r="K15" s="14"/>
      <c r="L15" s="23"/>
      <c r="M15" s="4">
        <f>SUM(M13:M13)</f>
        <v>0.5</v>
      </c>
      <c r="N15" s="5"/>
      <c r="O15" s="4"/>
      <c r="P15" s="4"/>
      <c r="Q15" s="4"/>
      <c r="R15" s="4"/>
      <c r="S15" s="6"/>
      <c r="T15" s="4">
        <f>SUM(T13:T14)</f>
        <v>1</v>
      </c>
      <c r="U15" s="4">
        <v>0.17</v>
      </c>
      <c r="V15" s="4">
        <f>+U15*T15</f>
        <v>0.17</v>
      </c>
      <c r="W15" s="12"/>
    </row>
    <row r="16" spans="1:23" ht="66" customHeight="1">
      <c r="A16" s="81" t="s">
        <v>28</v>
      </c>
      <c r="B16" s="80" t="s">
        <v>33</v>
      </c>
      <c r="C16" s="62" t="s">
        <v>34</v>
      </c>
      <c r="D16" s="82" t="s">
        <v>54</v>
      </c>
      <c r="E16" s="62" t="s">
        <v>35</v>
      </c>
      <c r="F16" s="68">
        <v>1</v>
      </c>
      <c r="G16" s="56"/>
      <c r="H16" s="56">
        <v>1</v>
      </c>
      <c r="I16" s="56"/>
      <c r="J16" s="56">
        <v>1</v>
      </c>
      <c r="K16" s="68">
        <v>20</v>
      </c>
      <c r="L16" s="24" t="s">
        <v>49</v>
      </c>
      <c r="M16" s="2">
        <v>0.5</v>
      </c>
      <c r="N16" s="74" t="s">
        <v>26</v>
      </c>
      <c r="O16" s="2"/>
      <c r="P16" s="50">
        <v>0.5</v>
      </c>
      <c r="Q16" s="26"/>
      <c r="R16" s="53">
        <v>1</v>
      </c>
      <c r="S16" s="37">
        <v>1</v>
      </c>
      <c r="T16" s="3">
        <f>+S16*M16</f>
        <v>0.5</v>
      </c>
      <c r="U16" s="15"/>
      <c r="V16" s="15"/>
      <c r="W16" s="100" t="s">
        <v>61</v>
      </c>
    </row>
    <row r="17" spans="1:23" ht="40.5" customHeight="1">
      <c r="A17" s="81"/>
      <c r="B17" s="80"/>
      <c r="C17" s="62"/>
      <c r="D17" s="82"/>
      <c r="E17" s="62"/>
      <c r="F17" s="68"/>
      <c r="G17" s="57"/>
      <c r="H17" s="57"/>
      <c r="I17" s="57"/>
      <c r="J17" s="57"/>
      <c r="K17" s="68"/>
      <c r="L17" s="24" t="s">
        <v>46</v>
      </c>
      <c r="M17" s="2">
        <v>0.5</v>
      </c>
      <c r="N17" s="99"/>
      <c r="O17" s="2"/>
      <c r="P17" s="50">
        <v>0.5</v>
      </c>
      <c r="Q17" s="26"/>
      <c r="R17" s="53">
        <v>1</v>
      </c>
      <c r="S17" s="37">
        <v>1</v>
      </c>
      <c r="T17" s="3">
        <f>+S17*M17</f>
        <v>0.5</v>
      </c>
      <c r="U17" s="15"/>
      <c r="V17" s="15"/>
      <c r="W17" s="101"/>
    </row>
    <row r="18" spans="1:23" ht="33.75" customHeight="1">
      <c r="A18" s="13" t="s">
        <v>11</v>
      </c>
      <c r="B18" s="14"/>
      <c r="C18" s="14"/>
      <c r="D18" s="14"/>
      <c r="E18" s="14"/>
      <c r="F18" s="14"/>
      <c r="G18" s="14"/>
      <c r="H18" s="14"/>
      <c r="I18" s="14"/>
      <c r="J18" s="14"/>
      <c r="K18" s="14"/>
      <c r="L18" s="23"/>
      <c r="M18" s="4">
        <f>SUM(M16:M16)</f>
        <v>0.5</v>
      </c>
      <c r="N18" s="5"/>
      <c r="O18" s="4"/>
      <c r="P18" s="4"/>
      <c r="Q18" s="4"/>
      <c r="R18" s="4"/>
      <c r="S18" s="6"/>
      <c r="T18" s="4">
        <f>SUM(T16:T17)</f>
        <v>1</v>
      </c>
      <c r="U18" s="4">
        <v>0.17</v>
      </c>
      <c r="V18" s="4">
        <f>+U18*T18</f>
        <v>0.17</v>
      </c>
      <c r="W18" s="12"/>
    </row>
    <row r="19" spans="1:23" ht="80.25" customHeight="1">
      <c r="A19" s="76" t="s">
        <v>28</v>
      </c>
      <c r="B19" s="74" t="s">
        <v>37</v>
      </c>
      <c r="C19" s="74" t="s">
        <v>45</v>
      </c>
      <c r="D19" s="72" t="s">
        <v>55</v>
      </c>
      <c r="E19" s="60" t="s">
        <v>36</v>
      </c>
      <c r="F19" s="70">
        <v>1</v>
      </c>
      <c r="G19" s="58">
        <v>0.5</v>
      </c>
      <c r="H19" s="58"/>
      <c r="I19" s="58">
        <v>0.5</v>
      </c>
      <c r="J19" s="58"/>
      <c r="K19" s="66">
        <v>10</v>
      </c>
      <c r="L19" s="28" t="s">
        <v>27</v>
      </c>
      <c r="M19" s="26">
        <v>0.3</v>
      </c>
      <c r="N19" s="25" t="s">
        <v>26</v>
      </c>
      <c r="O19" s="26">
        <v>0.5</v>
      </c>
      <c r="P19" s="26"/>
      <c r="Q19" s="26"/>
      <c r="R19" s="26">
        <v>1</v>
      </c>
      <c r="S19" s="37">
        <v>1</v>
      </c>
      <c r="T19" s="3">
        <f>+S19*M19</f>
        <v>0.3</v>
      </c>
      <c r="U19" s="15"/>
      <c r="V19" s="15"/>
      <c r="W19" s="94" t="s">
        <v>62</v>
      </c>
    </row>
    <row r="20" spans="1:23" ht="54" customHeight="1">
      <c r="A20" s="77"/>
      <c r="B20" s="75"/>
      <c r="C20" s="75"/>
      <c r="D20" s="73"/>
      <c r="E20" s="61"/>
      <c r="F20" s="71"/>
      <c r="G20" s="59"/>
      <c r="H20" s="59"/>
      <c r="I20" s="59"/>
      <c r="J20" s="59"/>
      <c r="K20" s="69"/>
      <c r="L20" s="17" t="s">
        <v>17</v>
      </c>
      <c r="M20" s="26">
        <v>0.25</v>
      </c>
      <c r="N20" s="25" t="s">
        <v>26</v>
      </c>
      <c r="O20" s="26"/>
      <c r="P20" s="26"/>
      <c r="Q20" s="26"/>
      <c r="R20" s="26">
        <v>1</v>
      </c>
      <c r="S20" s="37">
        <v>0</v>
      </c>
      <c r="T20" s="3">
        <f>+S20*M20</f>
        <v>0</v>
      </c>
      <c r="U20" s="16"/>
      <c r="V20" s="16"/>
      <c r="W20" s="95"/>
    </row>
    <row r="21" spans="1:23" ht="78.75" customHeight="1">
      <c r="A21" s="77"/>
      <c r="B21" s="75"/>
      <c r="C21" s="75"/>
      <c r="D21" s="73"/>
      <c r="E21" s="61"/>
      <c r="F21" s="71"/>
      <c r="G21" s="59"/>
      <c r="H21" s="59"/>
      <c r="I21" s="59"/>
      <c r="J21" s="59"/>
      <c r="K21" s="69"/>
      <c r="L21" s="52" t="s">
        <v>57</v>
      </c>
      <c r="M21" s="26">
        <v>0.25</v>
      </c>
      <c r="N21" s="25" t="s">
        <v>26</v>
      </c>
      <c r="O21" s="26"/>
      <c r="P21" s="26">
        <v>0.5</v>
      </c>
      <c r="Q21" s="26"/>
      <c r="R21" s="26">
        <v>1</v>
      </c>
      <c r="S21" s="37">
        <v>1</v>
      </c>
      <c r="T21" s="3">
        <f>+S21*M21</f>
        <v>0.25</v>
      </c>
      <c r="U21" s="16"/>
      <c r="V21" s="16"/>
      <c r="W21" s="95"/>
    </row>
    <row r="22" spans="1:23" s="27" customFormat="1" ht="67.5" customHeight="1">
      <c r="A22" s="77"/>
      <c r="B22" s="75"/>
      <c r="C22" s="75"/>
      <c r="D22" s="73"/>
      <c r="E22" s="61"/>
      <c r="F22" s="71"/>
      <c r="G22" s="59"/>
      <c r="H22" s="59"/>
      <c r="I22" s="59"/>
      <c r="J22" s="59"/>
      <c r="K22" s="69"/>
      <c r="L22" s="17" t="s">
        <v>19</v>
      </c>
      <c r="M22" s="26">
        <v>0.2</v>
      </c>
      <c r="N22" s="25" t="s">
        <v>26</v>
      </c>
      <c r="O22" s="26"/>
      <c r="P22" s="26">
        <v>0.5</v>
      </c>
      <c r="Q22" s="26"/>
      <c r="R22" s="26">
        <v>1</v>
      </c>
      <c r="S22" s="37">
        <v>1</v>
      </c>
      <c r="T22" s="3">
        <f>+S22*M22</f>
        <v>0.2</v>
      </c>
      <c r="U22" s="16"/>
      <c r="V22" s="16"/>
      <c r="W22" s="96"/>
    </row>
    <row r="23" spans="1:25" ht="56.25" customHeight="1">
      <c r="A23" s="29" t="s">
        <v>11</v>
      </c>
      <c r="B23" s="29"/>
      <c r="C23" s="30"/>
      <c r="D23" s="29"/>
      <c r="E23" s="29"/>
      <c r="F23" s="29"/>
      <c r="G23" s="29"/>
      <c r="H23" s="29"/>
      <c r="I23" s="29"/>
      <c r="J23" s="29"/>
      <c r="K23" s="29"/>
      <c r="L23" s="31"/>
      <c r="M23" s="32">
        <f>SUM(M19:M22)</f>
        <v>1</v>
      </c>
      <c r="N23" s="33"/>
      <c r="O23" s="32"/>
      <c r="P23" s="32"/>
      <c r="Q23" s="32"/>
      <c r="R23" s="32"/>
      <c r="S23" s="34"/>
      <c r="T23" s="32">
        <f>SUM(T19:T22)</f>
        <v>0.75</v>
      </c>
      <c r="U23" s="32">
        <v>0.19</v>
      </c>
      <c r="V23" s="32">
        <f>+U23*T23</f>
        <v>0.14250000000000002</v>
      </c>
      <c r="W23" s="35"/>
      <c r="Y23" s="10"/>
    </row>
    <row r="24" spans="1:26" ht="74.25" customHeight="1">
      <c r="A24" s="29" t="s">
        <v>9</v>
      </c>
      <c r="B24" s="29"/>
      <c r="C24" s="30"/>
      <c r="D24" s="29"/>
      <c r="E24" s="29"/>
      <c r="F24" s="41"/>
      <c r="G24" s="41"/>
      <c r="H24" s="41"/>
      <c r="I24" s="41"/>
      <c r="J24" s="41"/>
      <c r="K24" s="42" t="e">
        <f>+K7+#REF!+K10+K13+K16+K19</f>
        <v>#REF!</v>
      </c>
      <c r="L24" s="43"/>
      <c r="M24" s="42"/>
      <c r="N24" s="44"/>
      <c r="O24" s="45"/>
      <c r="P24" s="45"/>
      <c r="Q24" s="45"/>
      <c r="R24" s="45"/>
      <c r="S24" s="45"/>
      <c r="T24" s="46"/>
      <c r="U24" s="47">
        <f>U9+U12+U15+U18+U23</f>
        <v>1</v>
      </c>
      <c r="V24" s="47">
        <f>+V9+V12+V15+V18+V23</f>
        <v>0.9525000000000001</v>
      </c>
      <c r="W24" s="48"/>
      <c r="Z24" s="9"/>
    </row>
    <row r="25" ht="57" customHeight="1">
      <c r="Z25" s="9"/>
    </row>
    <row r="26" spans="1:37" s="30" customFormat="1" ht="33.75" customHeight="1">
      <c r="A26" s="1"/>
      <c r="B26" s="1"/>
      <c r="C26" s="1"/>
      <c r="D26" s="7"/>
      <c r="E26" s="1"/>
      <c r="F26" s="1"/>
      <c r="G26" s="1"/>
      <c r="H26" s="1"/>
      <c r="I26" s="1"/>
      <c r="J26" s="1"/>
      <c r="K26" s="1"/>
      <c r="L26" s="10"/>
      <c r="M26" s="1"/>
      <c r="N26" s="1"/>
      <c r="O26" s="1"/>
      <c r="P26" s="1"/>
      <c r="Q26" s="1"/>
      <c r="R26" s="1"/>
      <c r="S26" s="1"/>
      <c r="T26" s="1"/>
      <c r="U26" s="1"/>
      <c r="V26" s="1"/>
      <c r="W26" s="10"/>
      <c r="X26" s="38"/>
      <c r="Y26" s="38"/>
      <c r="Z26" s="38"/>
      <c r="AA26" s="38"/>
      <c r="AB26" s="38"/>
      <c r="AC26" s="38"/>
      <c r="AD26" s="38"/>
      <c r="AE26" s="38"/>
      <c r="AF26" s="38"/>
      <c r="AG26" s="38"/>
      <c r="AH26" s="38"/>
      <c r="AI26" s="38"/>
      <c r="AJ26" s="38"/>
      <c r="AK26" s="39"/>
    </row>
    <row r="27" spans="1:2" ht="34.5" customHeight="1">
      <c r="A27" s="8"/>
      <c r="B27" s="8"/>
    </row>
    <row r="28" ht="15">
      <c r="A28" s="1" t="s">
        <v>20</v>
      </c>
    </row>
  </sheetData>
  <sheetProtection/>
  <mergeCells count="82">
    <mergeCell ref="W19:W22"/>
    <mergeCell ref="W7:W8"/>
    <mergeCell ref="N13:N14"/>
    <mergeCell ref="N10:N11"/>
    <mergeCell ref="N16:N17"/>
    <mergeCell ref="W10:W11"/>
    <mergeCell ref="W13:W14"/>
    <mergeCell ref="W16:W17"/>
    <mergeCell ref="C16:C17"/>
    <mergeCell ref="D16:D17"/>
    <mergeCell ref="E16:E17"/>
    <mergeCell ref="A13:A14"/>
    <mergeCell ref="B13:B14"/>
    <mergeCell ref="C13:C14"/>
    <mergeCell ref="D13:D14"/>
    <mergeCell ref="E13:E14"/>
    <mergeCell ref="A1:W1"/>
    <mergeCell ref="A2:W2"/>
    <mergeCell ref="D5:D6"/>
    <mergeCell ref="T5:T6"/>
    <mergeCell ref="U5:U6"/>
    <mergeCell ref="S5:S6"/>
    <mergeCell ref="V5:V6"/>
    <mergeCell ref="W5:W6"/>
    <mergeCell ref="K5:K6"/>
    <mergeCell ref="N5:N6"/>
    <mergeCell ref="M5:M6"/>
    <mergeCell ref="L5:L6"/>
    <mergeCell ref="F5:F6"/>
    <mergeCell ref="B5:B6"/>
    <mergeCell ref="O5:R5"/>
    <mergeCell ref="A5:A6"/>
    <mergeCell ref="A19:A22"/>
    <mergeCell ref="A7:A8"/>
    <mergeCell ref="F7:F8"/>
    <mergeCell ref="B19:B22"/>
    <mergeCell ref="D7:D8"/>
    <mergeCell ref="C7:C8"/>
    <mergeCell ref="B7:B8"/>
    <mergeCell ref="B10:B11"/>
    <mergeCell ref="A10:A11"/>
    <mergeCell ref="F13:F14"/>
    <mergeCell ref="D10:D11"/>
    <mergeCell ref="F10:F11"/>
    <mergeCell ref="E10:E11"/>
    <mergeCell ref="F16:F17"/>
    <mergeCell ref="A16:A17"/>
    <mergeCell ref="B16:B17"/>
    <mergeCell ref="K19:K22"/>
    <mergeCell ref="F19:F22"/>
    <mergeCell ref="E19:E22"/>
    <mergeCell ref="D19:D22"/>
    <mergeCell ref="C19:C22"/>
    <mergeCell ref="K7:K8"/>
    <mergeCell ref="K16:K17"/>
    <mergeCell ref="G16:G17"/>
    <mergeCell ref="J10:J11"/>
    <mergeCell ref="H16:H17"/>
    <mergeCell ref="H13:H14"/>
    <mergeCell ref="K10:K11"/>
    <mergeCell ref="K13:K14"/>
    <mergeCell ref="G5:J5"/>
    <mergeCell ref="G7:G8"/>
    <mergeCell ref="H7:H8"/>
    <mergeCell ref="I7:I8"/>
    <mergeCell ref="J7:J8"/>
    <mergeCell ref="E5:E6"/>
    <mergeCell ref="C5:C6"/>
    <mergeCell ref="I16:I17"/>
    <mergeCell ref="J16:J17"/>
    <mergeCell ref="G19:G22"/>
    <mergeCell ref="H19:H22"/>
    <mergeCell ref="I19:I22"/>
    <mergeCell ref="J19:J22"/>
    <mergeCell ref="I13:I14"/>
    <mergeCell ref="J13:J14"/>
    <mergeCell ref="E7:E8"/>
    <mergeCell ref="G10:G11"/>
    <mergeCell ref="G13:G14"/>
    <mergeCell ref="C10:C11"/>
    <mergeCell ref="H10:H11"/>
    <mergeCell ref="I10:I11"/>
  </mergeCells>
  <printOptions/>
  <pageMargins left="0.3937007874015748" right="0" top="0.3937007874015748" bottom="0.3937007874015748" header="0.31496062992125984" footer="0.31496062992125984"/>
  <pageSetup fitToHeight="0" horizontalDpi="600" verticalDpi="600" orientation="landscape" scale="65" r:id="rId3"/>
  <rowBreaks count="1" manualBreakCount="1">
    <brk id="18"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Johana</cp:lastModifiedBy>
  <cp:lastPrinted>2019-01-22T19:26:48Z</cp:lastPrinted>
  <dcterms:created xsi:type="dcterms:W3CDTF">2010-12-21T15:57:45Z</dcterms:created>
  <dcterms:modified xsi:type="dcterms:W3CDTF">2021-02-10T20:00:24Z</dcterms:modified>
  <cp:category/>
  <cp:version/>
  <cp:contentType/>
  <cp:contentStatus/>
</cp:coreProperties>
</file>