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formulación" sheetId="1" r:id="rId1"/>
    <sheet name="Hoja2" sheetId="2" r:id="rId2"/>
    <sheet name="Hoja3" sheetId="3" r:id="rId3"/>
  </sheets>
  <definedNames>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t>
        </r>
      </text>
    </comment>
  </commentList>
</comments>
</file>

<file path=xl/sharedStrings.xml><?xml version="1.0" encoding="utf-8"?>
<sst xmlns="http://schemas.openxmlformats.org/spreadsheetml/2006/main" count="143" uniqueCount="104">
  <si>
    <t>Línea estratégica</t>
  </si>
  <si>
    <t>Objetivo estratégico</t>
  </si>
  <si>
    <t>Proyecto</t>
  </si>
  <si>
    <t>Código</t>
  </si>
  <si>
    <t>Indicador</t>
  </si>
  <si>
    <t>Logro de la Meta</t>
  </si>
  <si>
    <t>Presupuesto 
  (millones de pesos)</t>
  </si>
  <si>
    <t>Actividades</t>
  </si>
  <si>
    <t>Ponderacion actividad</t>
  </si>
  <si>
    <t xml:space="preserve">Responsable </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</si>
  <si>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</si>
  <si>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</si>
  <si>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</si>
  <si>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</si>
  <si>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</si>
  <si>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</si>
  <si>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</si>
  <si>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</si>
  <si>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</si>
  <si>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</si>
  <si>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5. ADMINISTRACIÓN Y GESTIÓN AL SERVICIO DE LA ACADEMIA</t>
  </si>
  <si>
    <t>TOTAL ACUMULADO INDICADOR</t>
  </si>
  <si>
    <t>% ejec. Indicad.</t>
  </si>
  <si>
    <t>TOTAL  PLAN DE ACCIÓN</t>
  </si>
  <si>
    <t>Revisión por la Dirección</t>
  </si>
  <si>
    <t>Mantenimiento al SIG</t>
  </si>
  <si>
    <t>Elaborar plan de auditorias</t>
  </si>
  <si>
    <t>Ejecutar el plan de auditorias</t>
  </si>
  <si>
    <t>Elaborar informe</t>
  </si>
  <si>
    <t>Planear la revisión por la Dirección</t>
  </si>
  <si>
    <t>Realizar la Revisión por la Dirección</t>
  </si>
  <si>
    <t>Revisión por la Dirección ejecutada</t>
  </si>
  <si>
    <t xml:space="preserve">Atender las recomendaciones dejadas por el ICONTEC </t>
  </si>
  <si>
    <t xml:space="preserve">Actualizar  procesos, procedimientos y formatos </t>
  </si>
  <si>
    <t>Socializar el SIG  y sus componentes</t>
  </si>
  <si>
    <t>Monitorear el registro y actualización de los indicadores del SIG por parte de los lideres de proceso</t>
  </si>
  <si>
    <t xml:space="preserve">Auditorias Internas </t>
  </si>
  <si>
    <t>Concertar plan de auditoria Externa con los lideres de proceso</t>
  </si>
  <si>
    <t>Preparar a los líderes de proceso para la Auditoria Externa</t>
  </si>
  <si>
    <t>Socializar el informe dejado por el ente externo</t>
  </si>
  <si>
    <t>Auditoria Externa</t>
  </si>
  <si>
    <t>Auditoria Externa ejecutada</t>
  </si>
  <si>
    <t>Monitorear el registro y actualización de las acciones de mejoramiento del  SIG por parte de los lideres de proceso</t>
  </si>
  <si>
    <t>SIG  con Mantenimiento realizado</t>
  </si>
  <si>
    <t>Actualizar el listado maestro de documentos internos</t>
  </si>
  <si>
    <t>Actualizar el listado maestro de documentos externos</t>
  </si>
  <si>
    <t>Actualizar el listado maestro de registros</t>
  </si>
  <si>
    <t>Porcentaje de actualización de los listados maestros</t>
  </si>
  <si>
    <t>Profesional de Coordinación de Aseguramiento de la calidad</t>
  </si>
  <si>
    <t>Atender la visita del ente externo</t>
  </si>
  <si>
    <t>Monitorear y consolidar las encuestas de satisfacción del clientes</t>
  </si>
  <si>
    <t>Integrar los sistemas de gestión</t>
  </si>
  <si>
    <t>Información documental de los procesos</t>
  </si>
  <si>
    <t>FIRMA - COORDINADOR DE GESTIÓN DE CALIDAD</t>
  </si>
  <si>
    <t>Meta 2020</t>
  </si>
  <si>
    <t>050102-2020</t>
  </si>
  <si>
    <t>050103-2020</t>
  </si>
  <si>
    <t>Plan de auditorias ejecutado</t>
  </si>
  <si>
    <t>050104-2020</t>
  </si>
  <si>
    <t>050105-2020</t>
  </si>
  <si>
    <t>050106-2020</t>
  </si>
  <si>
    <t>Codigo: FO-PIN-02</t>
  </si>
  <si>
    <t>Versión: 01</t>
  </si>
  <si>
    <t>Fecha de aprobación: Octubre 28 de 2016</t>
  </si>
  <si>
    <t>Pagina 1 de 1</t>
  </si>
  <si>
    <t>PLAN DE ACCIÓN - Vigencia: 2020</t>
  </si>
  <si>
    <t>TR2: Se envío el recordatorio a los líderes de los procesos para iniciar la medición de la percepción de las partes interesadas según sus públicos objetivos. Al mismo tiempo se envío el formato para el reporte de los resultados.</t>
  </si>
  <si>
    <t>TR1: Hasta el momento se vienen registrando los cambios y actualizaciones en la documentación del SIG.
TR2: Hasta el momento se vienen registrando los cambios y actualizaciones en la documentación del SIG.</t>
  </si>
  <si>
    <t>TR1: El Normograma se ha venido actualizado acorde a la normatividad y documentación externa resultante; Ley 1753 de 2015, Manual Operativo del MIPG-V03, Norma ISO 31000 de 2018, Res 491 de 2020 y Res 2184 de 2019.
TR2: El Normograma se ha venido actualizado acorde a la normatividad y documentación externa resultante; Acuerdo de voluntades de la Red de Egresados-2020.</t>
  </si>
  <si>
    <t>TR1: Pendiente esta actividad debido a la ausencia del personal en los puestos de trabajo para determinar los controles sobre los registros del Sistema de Gestión.
TR2: Se han estado registrando los nuevos formatos resultantes de la creación o actualización de Manuales y Procedimientos.</t>
  </si>
  <si>
    <t>1. Informe de AI-v03 2019 SGSST.</t>
  </si>
  <si>
    <t>1. Plan de Auditoría Interna-v02 - 2019 SGSST</t>
  </si>
  <si>
    <t>Elaborar el Acta</t>
  </si>
  <si>
    <t>TR3: Presentación RxD de 2020-I</t>
  </si>
  <si>
    <t xml:space="preserve">TR3: Informe de RxD de 2020-I en Excel </t>
  </si>
  <si>
    <t>TR1: Presentación RxD de 2019</t>
  </si>
  <si>
    <t>TR1: Listado de Asistencia RxD de 2019</t>
  </si>
  <si>
    <t>TR1: Convocatoria RxD de 2019 (Febrero de 2020)</t>
  </si>
  <si>
    <t>TR3: Convocatoria RxD de 2020-I (Agosto 04)</t>
  </si>
  <si>
    <t>TR1: Se recibió la agenda del plan de auditoría por parte del  ICONTEC el 30 de enero de 2020 y se socializó y concertó con el Sr. Rector y los líderes del procesos en febrero 06.</t>
  </si>
  <si>
    <t>TR2: Se recibió el informe del ICONTEC en Marzo 30 de 2020, se le entregó al Sr. Rector el Informe y se comunicó vía WhatsApp a todos los líderes de los procesos para su atención.</t>
  </si>
  <si>
    <t>TR1: Se efectuó el cierre de los indicadores del último trimestre de 2019 y se ajustaron para la auditoría del ICONTEC.</t>
  </si>
  <si>
    <t>TR2: Se revisaron los indicadores de todos los procesos de 2020 y se inició el informe para la revisión por la dirección con el Sr. Rector.</t>
  </si>
  <si>
    <t>Ver tablero de Seguimiento a Indicadores de 2019</t>
  </si>
  <si>
    <t>Ver tablero de Monitoreo y Revisión de Riesgos por Proceso - 2019</t>
  </si>
  <si>
    <t>TR2: Se revisaron los reportes del monitoreo a los riesgos en el 2020 por parte de los líderes de los procesos, donde sólo se reportó menos de la mitad de los 95 riesgos identificados. Se inició el informe para la reisión por la dirección por parte del Sr</t>
  </si>
  <si>
    <r>
      <t xml:space="preserve">TR1: Se trabajó con las facultades de Ciencias Administratrivas y Económicas, Derecho y Ciencias Forenses, y la Vicerrectoría Académica, así como con las Direcciones de Control Interno, Bienestar, Investigación para la socialización del SIG, en preparación para la auditoría del ICONTEC. </t>
    </r>
    <r>
      <rPr>
        <sz val="10"/>
        <color indexed="10"/>
        <rFont val="Calibri"/>
        <family val="2"/>
      </rPr>
      <t>Ver Listados de Asistencia</t>
    </r>
  </si>
  <si>
    <t>Monitorear el registro y actualización de los Riesgos del SIG por parte de los lideres de proceso</t>
  </si>
  <si>
    <t>TR1: Se solicitó a los líderes de los procesos el cierre de las acciones de mejoramiento antes de la visita del ICONTEC y se consolidó el plan de mejoramiento de 2019 definitivo.</t>
  </si>
  <si>
    <t>TR2: Se consolidó la información sobre el registro de los Servicios No Conformes por parte de algunos líderes de procesos y se elaboró el informe para la visibilización por el OneDrive. También se verificó la toma de acciones de mejoramiento por parte de los líderes de procesos y no se encontró ninguna. También, se inició la configuración del consolidado del Plan Único de Mejoramiento para el seguimiento y evaluación de los compromisos por parte de cada uno de los procesos.</t>
  </si>
  <si>
    <t>Ver</t>
  </si>
  <si>
    <r>
      <t xml:space="preserve">DEPENDENCIA:  </t>
    </r>
    <r>
      <rPr>
        <b/>
        <sz val="14"/>
        <color indexed="10"/>
        <rFont val="Calibri"/>
        <family val="2"/>
      </rPr>
      <t>COORDINACIÓN DE GESTIÓN DE LA CALIDAD</t>
    </r>
  </si>
  <si>
    <t>TR3: Se llevaron las 10 recomendaciones del ICONTEC al Plan Integral de Mejoramiento Continuo y se le asignaron los responsables. Además se está concertando con el Sr. Rector la comunicación a los mismos.</t>
  </si>
  <si>
    <t>TR1: Se revisiaron y ajustaron los tableros de monitoreo y revisión de los riesgos de 2019 y se consolidó la información para evaluar la mitigación o deterioro de los riesgos en el 2019.</t>
  </si>
  <si>
    <t>TR1: La visita del ICONTEC se atendió entre el 17 y 21 de febrero de 2020. Ver informe de auditoría del ICONTEC donde relaciona las fechas de ejecución.</t>
  </si>
  <si>
    <t>TR1: Se efectuaron reuniones de preparación para la auditoría externa con las Direcciones de Bienestar (7 personas) e Investigación (4 personas), Admisiones y Registro (3 personas), la Vicerrectoría Académica (1 persona), las facultades de Ciencias Administrativas y de Derecho (20 personas), Egresados (4 personas), Comunicaciones (3 personas), Sistemas (1 persona), Control Interno (2 personas), Autoevaluación (2 personas). Ver listados de asistencia y agenda de reuniones que resposan en la oficina de Aseguramiento de la Calidad.</t>
  </si>
  <si>
    <t>Ver correo del ICONTEC</t>
  </si>
  <si>
    <t>El informe llegó el 30 de marzo.</t>
  </si>
  <si>
    <t>Se envío al Sr. Rector, quien luego lo remitió a los líderes de los procesos para su socialización.</t>
  </si>
  <si>
    <r>
      <t xml:space="preserve">TR1: En este trimestre se trabajó el ajuste a los formatos y procedimientos de Egresados, Comunicaciones, Docencia, Admisiones y Registro, Investigacón, Direccionamiento Institucional, Bienestar, Internacionalización, Talento Humano, Archivo. </t>
    </r>
    <r>
      <rPr>
        <sz val="10"/>
        <color indexed="10"/>
        <rFont val="Calibri"/>
        <family val="2"/>
      </rPr>
      <t>Ver OneDrive</t>
    </r>
    <r>
      <rPr>
        <sz val="10"/>
        <color indexed="8"/>
        <rFont val="Calibri"/>
        <family val="2"/>
      </rPr>
      <t xml:space="preserve">
TR2: En este trimestre se trabajó el ajuste a los formatos y procedimientos de Egresados, Biblioteca, Adquisición de Bienes y Servicios, Investigación, Internacionalización, Archivo, Admisiones y Registro, Bienestar, Talento Humano, ... </t>
    </r>
    <r>
      <rPr>
        <sz val="10"/>
        <color indexed="10"/>
        <rFont val="Calibri"/>
        <family val="2"/>
      </rPr>
      <t xml:space="preserve">Ver OneDrive
</t>
    </r>
    <r>
      <rPr>
        <sz val="10"/>
        <rFont val="Calibri"/>
        <family val="2"/>
      </rPr>
      <t xml:space="preserve">TR3: Se actualizaron los procedimientos y formatos de Autoevalaución y Mejoramiento Continuo .... </t>
    </r>
    <r>
      <rPr>
        <sz val="10"/>
        <color indexed="10"/>
        <rFont val="Calibri"/>
        <family val="2"/>
      </rPr>
      <t>Ver OneDrive</t>
    </r>
  </si>
  <si>
    <t>2. Plan de Auditoría Interna-v02 - 2020 (ISO 9001)</t>
  </si>
  <si>
    <t>1. Ver las 4 listas de verificación de SGSST.
2. Se ha avanzado en un 75% aproximadamente las auditorías</t>
  </si>
  <si>
    <t>La reunión se desarrollo en Agoso 04 con todos los líderes de proceso y personal de apoyo convocados, alrededor de 43 personas. Acta de Revisión por la Dirección del 2020-I</t>
  </si>
  <si>
    <t>Actualizado a Nov 26 de 2020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</si>
</sst>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9"/>
      <name val="Tahoma"/>
      <family val="2"/>
    </font>
    <font>
      <b/>
      <sz val="9"/>
      <name val="Tahoma"/>
      <family val="2"/>
    </font>
    <font>
      <sz val="10"/>
      <color indexed="8"/>
      <name val="Arial"/>
      <family val="2"/>
    </font>
    <font>
      <u val="single"/>
      <sz val="11"/>
      <color indexed="12"/>
      <name val="Calibri"/>
      <family val="2"/>
    </font>
    <font>
      <u val="single"/>
      <sz val="10"/>
      <color indexed="12"/>
      <name val="Calibri"/>
      <family val="2"/>
    </font>
    <font>
      <sz val="10"/>
      <color indexed="10"/>
      <name val="Calibri"/>
      <family val="2"/>
    </font>
    <font>
      <b/>
      <sz val="26"/>
      <color indexed="8"/>
      <name val="Arial"/>
      <family val="2"/>
    </font>
    <font>
      <b/>
      <sz val="14"/>
      <color indexed="10"/>
      <name val="Calibri"/>
      <family val="2"/>
    </font>
    <font>
      <sz val="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Calibri"/>
      <family val="2"/>
    </font>
    <font>
      <sz val="10"/>
      <color theme="1"/>
      <name val="Calibri"/>
      <family val="2"/>
    </font>
    <font>
      <b/>
      <sz val="2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
      <patternFill patternType="solid">
        <fgColor rgb="FFCCFF6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right/>
      <top/>
      <bottom style="thin"/>
    </border>
    <border>
      <left style="thin"/>
      <right style="thin"/>
      <top/>
      <bottom/>
    </border>
    <border>
      <left style="thin"/>
      <right style="thin"/>
      <top style="thin"/>
      <bottom/>
    </border>
    <border>
      <left style="thin"/>
      <right/>
      <top style="thin"/>
      <bottom/>
    </border>
    <border>
      <left style="thin"/>
      <right/>
      <top/>
      <bottom/>
    </border>
    <border>
      <left/>
      <right style="thin"/>
      <top style="thin"/>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19">
    <xf numFmtId="0" fontId="0" fillId="0" borderId="0" xfId="0" applyFont="1" applyAlignment="1">
      <alignment/>
    </xf>
    <xf numFmtId="0" fontId="0" fillId="0" borderId="0" xfId="0" applyAlignment="1">
      <alignment vertical="center"/>
    </xf>
    <xf numFmtId="9" fontId="5" fillId="0" borderId="10" xfId="0" applyNumberFormat="1" applyFont="1" applyBorder="1" applyAlignment="1">
      <alignment horizontal="center" vertical="center"/>
    </xf>
    <xf numFmtId="9" fontId="5" fillId="33"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9" fontId="5" fillId="33" borderId="11" xfId="0" applyNumberFormat="1" applyFont="1" applyFill="1" applyBorder="1" applyAlignment="1">
      <alignment horizontal="center" vertical="center"/>
    </xf>
    <xf numFmtId="9" fontId="5" fillId="33" borderId="10" xfId="0" applyNumberFormat="1" applyFont="1" applyFill="1" applyBorder="1" applyAlignment="1">
      <alignment horizontal="center" vertical="center" wrapText="1"/>
    </xf>
    <xf numFmtId="3" fontId="4" fillId="33" borderId="12" xfId="0" applyNumberFormat="1" applyFont="1" applyFill="1" applyBorder="1" applyAlignment="1">
      <alignment vertical="center"/>
    </xf>
    <xf numFmtId="3" fontId="4" fillId="33" borderId="13" xfId="0" applyNumberFormat="1" applyFont="1" applyFill="1" applyBorder="1" applyAlignment="1">
      <alignment vertical="center"/>
    </xf>
    <xf numFmtId="3" fontId="4" fillId="33" borderId="11" xfId="0" applyNumberFormat="1" applyFont="1" applyFill="1" applyBorder="1" applyAlignment="1">
      <alignment vertical="center"/>
    </xf>
    <xf numFmtId="9" fontId="5" fillId="34" borderId="10" xfId="0" applyNumberFormat="1" applyFont="1" applyFill="1" applyBorder="1" applyAlignment="1">
      <alignment horizontal="center" vertical="center"/>
    </xf>
    <xf numFmtId="0" fontId="5" fillId="0" borderId="14" xfId="0" applyFont="1" applyBorder="1" applyAlignment="1">
      <alignment horizontal="left" vertical="center" wrapText="1"/>
    </xf>
    <xf numFmtId="49" fontId="0" fillId="0" borderId="0" xfId="0" applyNumberFormat="1" applyAlignment="1">
      <alignment vertical="center"/>
    </xf>
    <xf numFmtId="0" fontId="3" fillId="0" borderId="0" xfId="0" applyFont="1" applyAlignment="1">
      <alignment vertical="center"/>
    </xf>
    <xf numFmtId="0" fontId="0" fillId="0" borderId="15" xfId="0" applyBorder="1" applyAlignment="1">
      <alignment vertical="center"/>
    </xf>
    <xf numFmtId="0" fontId="0" fillId="34" borderId="0" xfId="0" applyFill="1" applyAlignment="1">
      <alignment vertical="center"/>
    </xf>
    <xf numFmtId="0" fontId="5" fillId="35" borderId="14" xfId="0" applyFont="1" applyFill="1" applyBorder="1" applyAlignment="1">
      <alignment horizontal="left" vertical="center" wrapText="1"/>
    </xf>
    <xf numFmtId="0" fontId="4" fillId="36" borderId="10" xfId="0" applyFont="1" applyFill="1" applyBorder="1" applyAlignment="1">
      <alignment horizontal="center" vertical="center" textRotation="90" wrapText="1"/>
    </xf>
    <xf numFmtId="9" fontId="5" fillId="36" borderId="10" xfId="0" applyNumberFormat="1" applyFont="1" applyFill="1" applyBorder="1" applyAlignment="1">
      <alignment horizontal="center" vertical="center"/>
    </xf>
    <xf numFmtId="0" fontId="3" fillId="0" borderId="0" xfId="0" applyFont="1" applyAlignment="1">
      <alignment horizontal="center" vertical="center"/>
    </xf>
    <xf numFmtId="0" fontId="4" fillId="37" borderId="10" xfId="0" applyFont="1" applyFill="1" applyBorder="1" applyAlignment="1">
      <alignment horizontal="center" vertical="center" textRotation="90" wrapText="1"/>
    </xf>
    <xf numFmtId="0" fontId="4" fillId="33" borderId="10" xfId="0" applyFont="1" applyFill="1" applyBorder="1" applyAlignment="1">
      <alignment vertical="center"/>
    </xf>
    <xf numFmtId="0" fontId="52" fillId="0" borderId="10" xfId="0" applyFont="1" applyBorder="1" applyAlignment="1">
      <alignment horizontal="left" vertical="center"/>
    </xf>
    <xf numFmtId="0" fontId="52" fillId="0" borderId="10" xfId="0" applyFont="1" applyBorder="1" applyAlignment="1">
      <alignment vertical="center"/>
    </xf>
    <xf numFmtId="0" fontId="52" fillId="0" borderId="10" xfId="0" applyFont="1" applyBorder="1" applyAlignment="1">
      <alignment vertical="center" wrapText="1"/>
    </xf>
    <xf numFmtId="9" fontId="5" fillId="38" borderId="10" xfId="0" applyNumberFormat="1" applyFont="1" applyFill="1" applyBorder="1" applyAlignment="1">
      <alignment horizontal="center" vertical="center"/>
    </xf>
    <xf numFmtId="0" fontId="5" fillId="34" borderId="10" xfId="0" applyFont="1" applyFill="1" applyBorder="1" applyAlignment="1">
      <alignment vertical="top" wrapText="1"/>
    </xf>
    <xf numFmtId="0" fontId="5" fillId="34" borderId="10" xfId="0" applyFont="1" applyFill="1" applyBorder="1" applyAlignment="1">
      <alignment vertical="center" wrapText="1"/>
    </xf>
    <xf numFmtId="9" fontId="5" fillId="33" borderId="16"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3" fontId="5" fillId="35" borderId="16" xfId="0" applyNumberFormat="1" applyFont="1" applyFill="1" applyBorder="1" applyAlignment="1">
      <alignment horizontal="center" vertical="center"/>
    </xf>
    <xf numFmtId="49" fontId="5" fillId="10" borderId="16" xfId="0" applyNumberFormat="1" applyFont="1" applyFill="1" applyBorder="1" applyAlignment="1">
      <alignment horizontal="center" vertical="center" wrapText="1"/>
    </xf>
    <xf numFmtId="0" fontId="4" fillId="0" borderId="16" xfId="0" applyFont="1" applyFill="1" applyBorder="1" applyAlignment="1">
      <alignment vertical="center" wrapText="1"/>
    </xf>
    <xf numFmtId="41" fontId="5" fillId="35" borderId="16" xfId="50" applyFont="1" applyFill="1" applyBorder="1" applyAlignment="1">
      <alignment vertical="center"/>
    </xf>
    <xf numFmtId="0" fontId="42" fillId="34" borderId="10" xfId="46" applyFill="1" applyBorder="1" applyAlignment="1">
      <alignment vertical="center" wrapText="1"/>
    </xf>
    <xf numFmtId="0" fontId="53" fillId="34" borderId="10" xfId="46" applyFont="1" applyFill="1" applyBorder="1" applyAlignment="1">
      <alignment vertical="center" wrapText="1"/>
    </xf>
    <xf numFmtId="0" fontId="42" fillId="34" borderId="0" xfId="46" applyFill="1" applyAlignment="1">
      <alignment vertical="center"/>
    </xf>
    <xf numFmtId="0" fontId="54" fillId="0" borderId="14" xfId="0" applyFont="1" applyFill="1" applyBorder="1" applyAlignment="1">
      <alignment horizontal="left" vertical="center" wrapText="1"/>
    </xf>
    <xf numFmtId="0" fontId="5" fillId="36" borderId="16" xfId="0" applyNumberFormat="1" applyFont="1" applyFill="1" applyBorder="1" applyAlignment="1">
      <alignment horizontal="center" vertical="center"/>
    </xf>
    <xf numFmtId="0" fontId="3" fillId="0" borderId="0" xfId="0" applyFont="1" applyAlignment="1">
      <alignment horizontal="left" vertical="center"/>
    </xf>
    <xf numFmtId="9" fontId="5" fillId="34" borderId="17" xfId="0" applyNumberFormat="1" applyFont="1" applyFill="1" applyBorder="1" applyAlignment="1">
      <alignment horizontal="center" vertical="center"/>
    </xf>
    <xf numFmtId="9" fontId="5" fillId="34" borderId="16" xfId="0" applyNumberFormat="1" applyFont="1" applyFill="1" applyBorder="1" applyAlignment="1">
      <alignment horizontal="center" vertical="center"/>
    </xf>
    <xf numFmtId="9" fontId="5" fillId="34" borderId="14" xfId="0" applyNumberFormat="1" applyFont="1" applyFill="1" applyBorder="1" applyAlignment="1">
      <alignment horizontal="center" vertical="center"/>
    </xf>
    <xf numFmtId="9" fontId="5" fillId="36" borderId="17" xfId="0" applyNumberFormat="1" applyFont="1" applyFill="1" applyBorder="1" applyAlignment="1">
      <alignment horizontal="center" vertical="center"/>
    </xf>
    <xf numFmtId="9" fontId="5" fillId="36" borderId="16" xfId="0" applyNumberFormat="1" applyFont="1" applyFill="1" applyBorder="1" applyAlignment="1">
      <alignment horizontal="center" vertical="center"/>
    </xf>
    <xf numFmtId="9" fontId="5" fillId="36" borderId="14" xfId="0" applyNumberFormat="1" applyFont="1" applyFill="1" applyBorder="1" applyAlignment="1">
      <alignment horizontal="center" vertical="center"/>
    </xf>
    <xf numFmtId="9" fontId="5" fillId="38" borderId="17" xfId="0" applyNumberFormat="1" applyFont="1" applyFill="1" applyBorder="1" applyAlignment="1">
      <alignment horizontal="center" vertical="center"/>
    </xf>
    <xf numFmtId="9" fontId="5" fillId="38" borderId="16" xfId="0" applyNumberFormat="1" applyFont="1" applyFill="1" applyBorder="1" applyAlignment="1">
      <alignment horizontal="center" vertical="center"/>
    </xf>
    <xf numFmtId="9" fontId="5" fillId="38" borderId="14" xfId="0" applyNumberFormat="1" applyFont="1" applyFill="1" applyBorder="1" applyAlignment="1">
      <alignment horizontal="center" vertical="center"/>
    </xf>
    <xf numFmtId="0" fontId="5" fillId="35" borderId="17" xfId="0" applyFont="1" applyFill="1" applyBorder="1" applyAlignment="1">
      <alignment horizontal="left" vertical="center" wrapText="1"/>
    </xf>
    <xf numFmtId="0" fontId="5" fillId="35" borderId="14" xfId="0" applyFont="1" applyFill="1" applyBorder="1" applyAlignment="1">
      <alignment horizontal="left" vertical="center" wrapText="1"/>
    </xf>
    <xf numFmtId="9" fontId="5" fillId="0" borderId="17" xfId="0" applyNumberFormat="1" applyFont="1" applyBorder="1" applyAlignment="1">
      <alignment horizontal="center" vertical="center"/>
    </xf>
    <xf numFmtId="9" fontId="5" fillId="0" borderId="16" xfId="0" applyNumberFormat="1" applyFont="1" applyBorder="1" applyAlignment="1">
      <alignment horizontal="center" vertical="center"/>
    </xf>
    <xf numFmtId="9" fontId="5" fillId="0" borderId="14" xfId="0" applyNumberFormat="1" applyFont="1" applyBorder="1" applyAlignment="1">
      <alignment horizontal="center" vertical="center"/>
    </xf>
    <xf numFmtId="0" fontId="5" fillId="35" borderId="16" xfId="0" applyFont="1" applyFill="1" applyBorder="1" applyAlignment="1">
      <alignment horizontal="left" vertical="center" wrapText="1"/>
    </xf>
    <xf numFmtId="0" fontId="54" fillId="0" borderId="17"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4" xfId="0" applyFont="1" applyFill="1" applyBorder="1" applyAlignment="1">
      <alignment horizontal="left" vertical="center" wrapText="1"/>
    </xf>
    <xf numFmtId="9" fontId="5" fillId="0" borderId="17" xfId="0" applyNumberFormat="1" applyFont="1" applyBorder="1" applyAlignment="1">
      <alignment horizontal="left" vertical="center"/>
    </xf>
    <xf numFmtId="9" fontId="5" fillId="0" borderId="14" xfId="0" applyNumberFormat="1" applyFont="1" applyBorder="1" applyAlignment="1">
      <alignment horizontal="left" vertical="center"/>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4" fillId="33" borderId="10" xfId="0" applyFont="1" applyFill="1" applyBorder="1" applyAlignment="1">
      <alignment horizontal="left" vertical="center"/>
    </xf>
    <xf numFmtId="0" fontId="4" fillId="0" borderId="17" xfId="0" applyFont="1" applyFill="1" applyBorder="1" applyAlignment="1">
      <alignment vertical="center" wrapText="1"/>
    </xf>
    <xf numFmtId="0" fontId="4" fillId="0" borderId="16" xfId="0" applyFont="1" applyFill="1" applyBorder="1" applyAlignment="1">
      <alignment vertical="center" wrapText="1"/>
    </xf>
    <xf numFmtId="0" fontId="2" fillId="36" borderId="17"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4" fillId="36" borderId="17" xfId="0" applyFont="1" applyFill="1" applyBorder="1" applyAlignment="1">
      <alignment horizontal="center" vertical="center" textRotation="90" wrapText="1"/>
    </xf>
    <xf numFmtId="0" fontId="4" fillId="36" borderId="14" xfId="0" applyFont="1" applyFill="1" applyBorder="1" applyAlignment="1">
      <alignment horizontal="center" vertical="center" textRotation="90" wrapText="1"/>
    </xf>
    <xf numFmtId="0" fontId="2" fillId="37" borderId="10" xfId="0" applyFont="1" applyFill="1" applyBorder="1" applyAlignment="1">
      <alignment horizontal="center" vertical="center" wrapText="1"/>
    </xf>
    <xf numFmtId="0" fontId="4" fillId="37" borderId="12" xfId="0" applyFont="1" applyFill="1" applyBorder="1" applyAlignment="1">
      <alignment horizontal="center" vertical="center" textRotation="90" wrapText="1"/>
    </xf>
    <xf numFmtId="0" fontId="4" fillId="37" borderId="10" xfId="0" applyFont="1" applyFill="1" applyBorder="1" applyAlignment="1">
      <alignment horizontal="center" vertical="center" textRotation="90" wrapText="1"/>
    </xf>
    <xf numFmtId="0" fontId="4" fillId="37" borderId="12"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9" fontId="5" fillId="33" borderId="18" xfId="0" applyNumberFormat="1" applyFont="1" applyFill="1" applyBorder="1" applyAlignment="1">
      <alignment horizontal="center" vertical="center"/>
    </xf>
    <xf numFmtId="9" fontId="5" fillId="33" borderId="19" xfId="0" applyNumberFormat="1" applyFont="1" applyFill="1" applyBorder="1" applyAlignment="1">
      <alignment horizontal="center" vertical="center"/>
    </xf>
    <xf numFmtId="9" fontId="5" fillId="33" borderId="16"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36" borderId="17" xfId="0" applyNumberFormat="1" applyFont="1" applyFill="1" applyBorder="1" applyAlignment="1">
      <alignment horizontal="center" vertical="center"/>
    </xf>
    <xf numFmtId="0" fontId="5" fillId="36" borderId="16" xfId="0" applyNumberFormat="1" applyFont="1" applyFill="1" applyBorder="1" applyAlignment="1">
      <alignment horizontal="center" vertical="center"/>
    </xf>
    <xf numFmtId="3" fontId="5" fillId="35" borderId="17" xfId="0" applyNumberFormat="1" applyFont="1" applyFill="1" applyBorder="1" applyAlignment="1">
      <alignment horizontal="center" vertical="center"/>
    </xf>
    <xf numFmtId="3" fontId="5" fillId="35" borderId="16" xfId="0" applyNumberFormat="1" applyFont="1" applyFill="1" applyBorder="1" applyAlignment="1">
      <alignment horizontal="center" vertical="center"/>
    </xf>
    <xf numFmtId="41" fontId="5" fillId="35" borderId="17" xfId="50" applyFont="1" applyFill="1" applyBorder="1" applyAlignment="1">
      <alignment horizontal="center" vertical="center"/>
    </xf>
    <xf numFmtId="41" fontId="5" fillId="35" borderId="16" xfId="50" applyFont="1" applyFill="1" applyBorder="1" applyAlignment="1">
      <alignment horizontal="center" vertical="center"/>
    </xf>
    <xf numFmtId="49" fontId="5" fillId="10" borderId="17" xfId="0" applyNumberFormat="1" applyFont="1" applyFill="1" applyBorder="1" applyAlignment="1">
      <alignment horizontal="center" vertical="center" wrapText="1"/>
    </xf>
    <xf numFmtId="49" fontId="5" fillId="10" borderId="16" xfId="0" applyNumberFormat="1" applyFont="1" applyFill="1" applyBorder="1" applyAlignment="1">
      <alignment horizontal="center" vertical="center" wrapText="1"/>
    </xf>
    <xf numFmtId="9" fontId="5" fillId="33" borderId="17" xfId="0" applyNumberFormat="1" applyFont="1" applyFill="1" applyBorder="1" applyAlignment="1">
      <alignment horizontal="center" vertical="center"/>
    </xf>
    <xf numFmtId="0" fontId="4" fillId="37" borderId="17" xfId="0" applyFont="1" applyFill="1" applyBorder="1" applyAlignment="1">
      <alignment horizontal="center" vertical="center" textRotation="90" wrapText="1"/>
    </xf>
    <xf numFmtId="0" fontId="4" fillId="37" borderId="14" xfId="0" applyFont="1" applyFill="1" applyBorder="1" applyAlignment="1">
      <alignment horizontal="center" vertical="center" textRotation="90" wrapText="1"/>
    </xf>
    <xf numFmtId="0" fontId="3" fillId="0" borderId="0" xfId="0" applyFont="1" applyAlignment="1">
      <alignment horizontal="left" vertical="center"/>
    </xf>
    <xf numFmtId="49" fontId="2" fillId="37" borderId="17" xfId="0" applyNumberFormat="1" applyFont="1" applyFill="1" applyBorder="1" applyAlignment="1">
      <alignment horizontal="center" vertical="center" wrapText="1"/>
    </xf>
    <xf numFmtId="49" fontId="2" fillId="37" borderId="14" xfId="0" applyNumberFormat="1" applyFont="1" applyFill="1" applyBorder="1" applyAlignment="1">
      <alignment horizontal="center" vertical="center" wrapText="1"/>
    </xf>
    <xf numFmtId="0" fontId="2" fillId="37" borderId="17"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1" xfId="0" applyFont="1" applyFill="1" applyBorder="1" applyAlignment="1">
      <alignment horizontal="center" vertical="center" wrapText="1"/>
    </xf>
    <xf numFmtId="9" fontId="5" fillId="35" borderId="17" xfId="0" applyNumberFormat="1" applyFont="1" applyFill="1" applyBorder="1" applyAlignment="1">
      <alignment horizontal="center" vertical="center"/>
    </xf>
    <xf numFmtId="9" fontId="5" fillId="35" borderId="16" xfId="0" applyNumberFormat="1" applyFont="1" applyFill="1" applyBorder="1" applyAlignment="1">
      <alignment horizontal="center" vertical="center"/>
    </xf>
    <xf numFmtId="41" fontId="5" fillId="35" borderId="17" xfId="50" applyFont="1" applyFill="1" applyBorder="1" applyAlignment="1">
      <alignment vertical="center"/>
    </xf>
    <xf numFmtId="41" fontId="5" fillId="35" borderId="16" xfId="50" applyFont="1" applyFill="1" applyBorder="1" applyAlignment="1">
      <alignment vertical="center"/>
    </xf>
    <xf numFmtId="9" fontId="5" fillId="34" borderId="17" xfId="0" applyNumberFormat="1" applyFont="1" applyFill="1" applyBorder="1" applyAlignment="1">
      <alignment horizontal="left" vertical="center"/>
    </xf>
    <xf numFmtId="9" fontId="5" fillId="34" borderId="14" xfId="0" applyNumberFormat="1" applyFont="1" applyFill="1" applyBorder="1" applyAlignment="1">
      <alignment horizontal="left" vertical="center"/>
    </xf>
    <xf numFmtId="0" fontId="5" fillId="0" borderId="14"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9" fontId="5" fillId="35" borderId="17" xfId="50" applyNumberFormat="1" applyFont="1" applyFill="1" applyBorder="1" applyAlignment="1">
      <alignment horizontal="center" vertical="center"/>
    </xf>
    <xf numFmtId="0" fontId="55" fillId="0" borderId="10"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133350</xdr:rowOff>
    </xdr:from>
    <xdr:to>
      <xdr:col>1</xdr:col>
      <xdr:colOff>828675</xdr:colOff>
      <xdr:row>3</xdr:row>
      <xdr:rowOff>47625</xdr:rowOff>
    </xdr:to>
    <xdr:pic>
      <xdr:nvPicPr>
        <xdr:cNvPr id="1" name="Imagen 1"/>
        <xdr:cNvPicPr preferRelativeResize="1">
          <a:picLocks noChangeAspect="1"/>
        </xdr:cNvPicPr>
      </xdr:nvPicPr>
      <xdr:blipFill>
        <a:blip r:embed="rId1"/>
        <a:stretch>
          <a:fillRect/>
        </a:stretch>
      </xdr:blipFill>
      <xdr:spPr>
        <a:xfrm>
          <a:off x="85725" y="133350"/>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F:\Documents\SIG\PROCESOS\23.%20Autoevaluaci&#65533;n%20y%20Mejoramiento%20Continuo%20(AMC)\Auditor&#65533;a%20del%20ICONTEC\Auditor&#65533;a%20ICONTEC%202019%20-%20Renovaci&#65533;n\PLAN%20AUDITOR&#65533;A%20-%20TdeAFINAL.pdf" TargetMode="External" /><Relationship Id="rId2" Type="http://schemas.openxmlformats.org/officeDocument/2006/relationships/hyperlink" Target="file://F:\Documents\SIG\PROCESOS\23.%20Autoevaluaci&#65533;n%20y%20Mejoramiento%20Continuo%20(AMC)\Auditor&#65533;as%20Internas\Auditor&#65533;as%20Internas%202019\SGSST\1.%20Plan%20de%20Auditor&#65533;a%20Interna-v02%20-%202019%20SGSST.doc" TargetMode="External" /><Relationship Id="rId3" Type="http://schemas.openxmlformats.org/officeDocument/2006/relationships/hyperlink" Target="file://F:\Documents\SIG\PROCESOS\23.%20Autoevaluaci&#65533;n%20y%20Mejoramiento%20Continuo%20(AMC)\Auditor&#65533;as%20Internas\Auditor&#65533;as%20Internas%202019\SGSST" TargetMode="External" /><Relationship Id="rId4" Type="http://schemas.openxmlformats.org/officeDocument/2006/relationships/hyperlink" Target="file://F:\Documents\SIG\PROCESOS\23.%20Autoevaluaci&#65533;n%20y%20Mejoramiento%20Continuo%20(AMC)\Auditor&#65533;as%20Internas\Auditor&#65533;as%20Internas%202019\SGSST\Informe%20de%20AI-v03%202019%20SGSST.pdf" TargetMode="External" /><Relationship Id="rId5" Type="http://schemas.openxmlformats.org/officeDocument/2006/relationships/hyperlink" Target="file://F:\Documents\SIG\PROCESOS\1.%20Direccionamiento%20Institucional%20(DIN)\Revisiones%20por%20la%20Direcci&#65533;n\Revisi&#65533;n%20por%20la%20Direcci&#65533;n%20-%202019\Convocatoria%20a%20la%20RxD%20-%202019%20borrador.doc" TargetMode="External" /><Relationship Id="rId6" Type="http://schemas.openxmlformats.org/officeDocument/2006/relationships/hyperlink" Target="file://F:\Documents\SIG\PROCESOS\1.%20Direccionamiento%20Institucional%20(DIN)\Revisiones%20por%20la%20Direcci&#65533;n\Revisi&#65533;n%20por%20la%20Direcci&#65533;n%20-%202020-I\Convocatoria%20a%20la%20Revisi&#65533;n%20por%20la%20Direcci&#65533;n%202020-I.docx" TargetMode="External" /><Relationship Id="rId7" Type="http://schemas.openxmlformats.org/officeDocument/2006/relationships/hyperlink" Target="file://F:\Documents\SIG\PROCESOS\1.%20Direccionamiento%20Institucional%20(DIN)\Revisiones%20por%20la%20Direcci&#65533;n\Revisi&#65533;n%20por%20la%20Direcci&#65533;n%20-%202019\Presentaci&#65533;n%20RxD%20-%202019%20-%20wz.pptx" TargetMode="External" /><Relationship Id="rId8" Type="http://schemas.openxmlformats.org/officeDocument/2006/relationships/hyperlink" Target="file://F:\Documents\SIG\PROCESOS\1.%20Direccionamiento%20Institucional%20(DIN)\Revisiones%20por%20la%20Direcci&#65533;n\Revisi&#65533;n%20por%20la%20Direcci&#65533;n%20-%202019\Listado%20RxD%202019.pdf" TargetMode="External" /><Relationship Id="rId9" Type="http://schemas.openxmlformats.org/officeDocument/2006/relationships/hyperlink" Target="file://F:\Documents\SIG\PROCESOS\1.%20Direccionamiento%20Institucional%20(DIN)\Revisiones%20por%20la%20Direcci&#65533;n\Revisi&#65533;n%20por%20la%20Direcci&#65533;n%20-%202020-I\Informe%20RxD%202020-I%20(B).pptx" TargetMode="External" /><Relationship Id="rId10" Type="http://schemas.openxmlformats.org/officeDocument/2006/relationships/hyperlink" Target="file://F:\Documents\SIG\PROCESOS\1.%20Direccionamiento%20Institucional%20(DIN)\Revisiones%20por%20la%20Direcci&#65533;n\Revisi&#65533;n%20por%20la%20Direcci&#65533;n%20-%202020-I\RxD%202020-1.xlsx" TargetMode="External" /><Relationship Id="rId11" Type="http://schemas.openxmlformats.org/officeDocument/2006/relationships/hyperlink" Target="file://F:\Documents\SIG\PROCESOS\23.%20Autoevaluaci&#65533;n%20y%20Mejoramiento%20Continuo%20(AMC)\Auditor&#65533;as%20Internas\Auditor&#65533;as%20Internas%202020\ISO%209001\3.%20Plan%20de%20Auditor&#65533;a%20Interna-v02%20-%202020.doc" TargetMode="External" /><Relationship Id="rId12" Type="http://schemas.openxmlformats.org/officeDocument/2006/relationships/hyperlink" Target="file://F:\Documents\SIG\PROCESOS\23.%20Autoevaluaci&#65533;n%20y%20Mejoramiento%20Continuo%20(AMC)\Auditor&#65533;a%20del%20ICONTEC\Auditor&#65533;a%20ICONTEC%202019%20-%20Renovaci&#65533;n\Correo%20entrega%20del%20informe%20de%20auditor&#65533;a%202019.docx" TargetMode="External" /><Relationship Id="rId13" Type="http://schemas.openxmlformats.org/officeDocument/2006/relationships/hyperlink" Target="file://F:\OneDrive%20-%20Tecnologico%20de%20Antioquia%20Institucion%20Universitaria\Plan%20Integral%20de%20Mejoram%20Cont-2020-V01.xlsx" TargetMode="External" /><Relationship Id="rId14" Type="http://schemas.openxmlformats.org/officeDocument/2006/relationships/hyperlink" Target="file://F:\Documents\SIG\PROCESOS\23.%20Autoevaluaci&#65533;n%20y%20Mejoramiento%20Continuo%20(AMC)\Indicadores%20de%20Gesti&#65533;n\Seguimiento%20a%20Indicadores.xlsx" TargetMode="External" /><Relationship Id="rId15" Type="http://schemas.openxmlformats.org/officeDocument/2006/relationships/hyperlink" Target="file://F:\OneDrive%20-%20Tecnologico%20de%20Antioquia%20Institucion%20Universitaria\SIG-TdeA\02.%20Seguimiento%20a%20INDICADORES\23.%20TI%20Autoevaluaci&#65533;n%20y%20Mejoramiento%20Cont%20(AMC).xlsx" TargetMode="External" /><Relationship Id="rId16" Type="http://schemas.openxmlformats.org/officeDocument/2006/relationships/hyperlink" Target="file://F:\Documents\SIG\PROCESOS\1.%20Direccionamiento%20Institucional%20(DIN)\Revisiones%20por%20la%20Direcci&#65533;n\Revisi&#65533;n%20por%20la%20Direcci&#65533;n%20-%202020-I\RxD%202020-1.xlsx" TargetMode="External" /><Relationship Id="rId17" Type="http://schemas.openxmlformats.org/officeDocument/2006/relationships/hyperlink" Target="file://F:\Documents\SIG\PROCESOS\1.%20Direccionamiento%20Institucional%20(DIN)\Revisiones%20por%20la%20Direcci&#65533;n\Revisi&#65533;n%20por%20la%20Direcci&#65533;n%20-%202020-I\RxD%202020-1.xlsx" TargetMode="External" /><Relationship Id="rId18" Type="http://schemas.openxmlformats.org/officeDocument/2006/relationships/hyperlink" Target="file://F:\OneDrive%20-%20Tecnologico%20de%20Antioquia%20Institucion%20Universitaria\SIG-TdeA\03.%20Monitoreo%20a%20RIESGOS%20por%20Proceso\0.%20Monitoreo%20y%20Rev%20Riesgos%20-%202019.xlsx" TargetMode="External" /><Relationship Id="rId19" Type="http://schemas.openxmlformats.org/officeDocument/2006/relationships/hyperlink" Target="file://F:\OneDrive%20-%20Tecnologico%20de%20Antioquia%20Institucion%20Universitaria\SIG-TdeA\02.%20Seguimiento%20a%20INDICADORES\23.%20TI%20Autoevaluaci&#65533;n%20y%20Mejoramiento%20Cont%20(AMC).xlsx" TargetMode="External" /><Relationship Id="rId20" Type="http://schemas.openxmlformats.org/officeDocument/2006/relationships/hyperlink" Target="file://F:\OneDrive%20-%20Tecnologico%20de%20Antioquia%20Institucion%20Universitaria\SIG-TdeA\06.%20Acciones%20de%20Mejoramiento\0.%20Acciones%20de%20Mejoramiento%202019.xlsx" TargetMode="External" /><Relationship Id="rId21" Type="http://schemas.openxmlformats.org/officeDocument/2006/relationships/hyperlink" Target="file://F:\OneDrive%20-%20Tecnologico%20de%20Antioquia%20Institucion%20Universitaria\SIG-TdeA\06.%20Acciones%20de%20Mejoramiento\0.%20Acciones%20de%20Mejoramiento%202020.xlsx" TargetMode="External" /><Relationship Id="rId22" Type="http://schemas.openxmlformats.org/officeDocument/2006/relationships/hyperlink" Target="file://F:\Documents\SIG\PROCESOS\23.%20Autoevaluaci&#65533;n%20y%20Mejoramiento%20Continuo%20(AMC)\Plan%20de%20Acci&#65533;n%20WZ\Aseguramiento%20de%20la%20Calidad-2020\Solicitud%20encuesta%20de%20satisfacci&#65533;n.docx" TargetMode="External" /><Relationship Id="rId23" Type="http://schemas.openxmlformats.org/officeDocument/2006/relationships/hyperlink" Target="file://F:\OneDrive%20-%20Tecnologico%20de%20Antioquia%20Institucion%20Universitaria\Control%20de%20DOCUMENTOS\Listado%20Maestro%20de%20Documentos%20Internos-v01%20Junio%20de%202020.xlsx" TargetMode="External" /><Relationship Id="rId24" Type="http://schemas.openxmlformats.org/officeDocument/2006/relationships/hyperlink" Target="file://F:\OneDrive%20-%20Tecnologico%20de%20Antioquia%20Institucion%20Universitaria\SIG-TdeA\09.%20Normograma%20EXTERNO\0.%20Normograma%20Externo-v01%20Actualiz%20ago%2015%20de%202020.xlsx" TargetMode="External" /><Relationship Id="rId25" Type="http://schemas.openxmlformats.org/officeDocument/2006/relationships/hyperlink" Target="file://F:\OneDrive%20-%20Tecnologico%20de%20Antioquia%20Institucion%20Universitaria\Control%20de%20REGISTROS\FO-GDO-06%20Listado%20Maestro%20de%20Registros-v01%20-%20Marzo%202020.xlsx" TargetMode="External" /><Relationship Id="rId26" Type="http://schemas.openxmlformats.org/officeDocument/2006/relationships/hyperlink" Target="file://F:\Documents\SIG\PROCESOS\23.%20Autoevaluaci&#65533;n%20y%20Mejoramiento%20Continuo%20(AMC)\Auditor&#65533;a%20del%20ICONTEC\Auditor&#65533;a%20ICONTEC%202019%20-%20Renovaci&#65533;n\Informe%20de%20Auditor&#65533;a%20-%20TdeA%202020.pdf" TargetMode="External" /><Relationship Id="rId27" Type="http://schemas.openxmlformats.org/officeDocument/2006/relationships/hyperlink" Target="file://F:\Documents\SIG\PROCESOS\23.%20Autoevaluaci&#65533;n%20y%20Mejoramiento%20Continuo%20(AMC)\Auditor&#65533;a%20del%20ICONTEC\Auditor&#65533;a%20ICONTEC%202019%20-%20Renovaci&#65533;n\Informe%20de%20Auditor&#65533;a%20-%20TdeA%202020.pdf" TargetMode="External" /><Relationship Id="rId28" Type="http://schemas.openxmlformats.org/officeDocument/2006/relationships/hyperlink" Target="file://F:\Documents\SIG\PROCESOS\23.%20Autoevaluaci&#65533;n%20y%20Mejoramiento%20Continuo%20(AMC)\Auditor&#65533;a%20del%20ICONTEC\Auditor&#65533;a%20ICONTEC%202019%20-%20Renovaci&#65533;n\Entrega%20de%20informe%20al%20Sr.%20Rector.docx" TargetMode="External" /><Relationship Id="rId29" Type="http://schemas.openxmlformats.org/officeDocument/2006/relationships/hyperlink" Target="file://F:\Documents\SIG\PROCESOS\23.%20Autoevaluaci&#65533;n%20y%20Mejoramiento%20Continuo%20(AMC)\Auditor&#65533;a%20del%20ICONTEC\Auditor&#65533;a%20ICONTEC%202019%20-%20Renovaci&#65533;n\Correo%20entrega%20del%20informe%20de%20auditor&#65533;a%202019.docx" TargetMode="External" /><Relationship Id="rId30" Type="http://schemas.openxmlformats.org/officeDocument/2006/relationships/hyperlink" Target="file://F:\Documents\SIG\PROCESOS\1.%20Direccionamiento%20Institucional%20(DIN)\Revisiones%20por%20la%20Direcci&#65533;n\Revisi&#65533;n%20por%20la%20Direcci&#65533;n%20-%202020-I\Acta%20de%20la%20RxD%202020-I.pdf" TargetMode="External" /><Relationship Id="rId31" Type="http://schemas.openxmlformats.org/officeDocument/2006/relationships/comments" Target="../comments1.xml" /><Relationship Id="rId32" Type="http://schemas.openxmlformats.org/officeDocument/2006/relationships/vmlDrawing" Target="../drawings/vmlDrawing1.vm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showGridLines="0" tabSelected="1" zoomScale="66" zoomScaleNormal="66" zoomScaleSheetLayoutView="83" zoomScalePageLayoutView="0" workbookViewId="0" topLeftCell="A1">
      <selection activeCell="T43" sqref="T43"/>
    </sheetView>
  </sheetViews>
  <sheetFormatPr defaultColWidth="11.421875" defaultRowHeight="15"/>
  <cols>
    <col min="1" max="1" width="16.57421875" style="1" customWidth="1"/>
    <col min="2" max="2" width="16.00390625" style="1" customWidth="1"/>
    <col min="3" max="3" width="20.00390625" style="1" customWidth="1"/>
    <col min="4" max="4" width="11.00390625" style="14" customWidth="1"/>
    <col min="5" max="5" width="16.8515625" style="1" customWidth="1"/>
    <col min="6" max="10" width="6.00390625" style="1" customWidth="1"/>
    <col min="11" max="11" width="6.8515625" style="1" customWidth="1"/>
    <col min="12" max="12" width="26.7109375" style="1" customWidth="1"/>
    <col min="13" max="13" width="5.8515625" style="1" customWidth="1"/>
    <col min="14" max="14" width="21.00390625" style="1" customWidth="1"/>
    <col min="15" max="15" width="5.421875" style="1" customWidth="1"/>
    <col min="16" max="17" width="6.140625" style="1" customWidth="1"/>
    <col min="18" max="18" width="5.8515625" style="1" customWidth="1"/>
    <col min="19" max="19" width="7.421875" style="1" customWidth="1"/>
    <col min="20" max="22" width="6.57421875" style="1" customWidth="1"/>
    <col min="23" max="23" width="70.8515625" style="1" customWidth="1"/>
    <col min="24" max="16384" width="11.421875" style="17" customWidth="1"/>
  </cols>
  <sheetData>
    <row r="1" spans="1:23" ht="15">
      <c r="A1" s="113"/>
      <c r="B1" s="114"/>
      <c r="C1" s="112" t="s">
        <v>65</v>
      </c>
      <c r="D1" s="112"/>
      <c r="E1" s="112"/>
      <c r="F1" s="112"/>
      <c r="G1" s="112"/>
      <c r="H1" s="112"/>
      <c r="I1" s="112"/>
      <c r="J1" s="112"/>
      <c r="K1" s="112"/>
      <c r="L1" s="112"/>
      <c r="M1" s="112"/>
      <c r="N1" s="112"/>
      <c r="O1" s="112"/>
      <c r="P1" s="112"/>
      <c r="Q1" s="112"/>
      <c r="R1" s="112"/>
      <c r="S1" s="112"/>
      <c r="T1" s="112"/>
      <c r="U1" s="112"/>
      <c r="V1" s="112"/>
      <c r="W1" s="24" t="s">
        <v>61</v>
      </c>
    </row>
    <row r="2" spans="1:23" ht="15">
      <c r="A2" s="115"/>
      <c r="B2" s="116"/>
      <c r="C2" s="112"/>
      <c r="D2" s="112"/>
      <c r="E2" s="112"/>
      <c r="F2" s="112"/>
      <c r="G2" s="112"/>
      <c r="H2" s="112"/>
      <c r="I2" s="112"/>
      <c r="J2" s="112"/>
      <c r="K2" s="112"/>
      <c r="L2" s="112"/>
      <c r="M2" s="112"/>
      <c r="N2" s="112"/>
      <c r="O2" s="112"/>
      <c r="P2" s="112"/>
      <c r="Q2" s="112"/>
      <c r="R2" s="112"/>
      <c r="S2" s="112"/>
      <c r="T2" s="112"/>
      <c r="U2" s="112"/>
      <c r="V2" s="112"/>
      <c r="W2" s="25" t="s">
        <v>62</v>
      </c>
    </row>
    <row r="3" spans="1:23" ht="15">
      <c r="A3" s="115"/>
      <c r="B3" s="116"/>
      <c r="C3" s="112"/>
      <c r="D3" s="112"/>
      <c r="E3" s="112"/>
      <c r="F3" s="112"/>
      <c r="G3" s="112"/>
      <c r="H3" s="112"/>
      <c r="I3" s="112"/>
      <c r="J3" s="112"/>
      <c r="K3" s="112"/>
      <c r="L3" s="112"/>
      <c r="M3" s="112"/>
      <c r="N3" s="112"/>
      <c r="O3" s="112"/>
      <c r="P3" s="112"/>
      <c r="Q3" s="112"/>
      <c r="R3" s="112"/>
      <c r="S3" s="112"/>
      <c r="T3" s="112"/>
      <c r="U3" s="112"/>
      <c r="V3" s="112"/>
      <c r="W3" s="26" t="s">
        <v>63</v>
      </c>
    </row>
    <row r="4" spans="1:23" ht="15">
      <c r="A4" s="117"/>
      <c r="B4" s="118"/>
      <c r="C4" s="112"/>
      <c r="D4" s="112"/>
      <c r="E4" s="112"/>
      <c r="F4" s="112"/>
      <c r="G4" s="112"/>
      <c r="H4" s="112"/>
      <c r="I4" s="112"/>
      <c r="J4" s="112"/>
      <c r="K4" s="112"/>
      <c r="L4" s="112"/>
      <c r="M4" s="112"/>
      <c r="N4" s="112"/>
      <c r="O4" s="112"/>
      <c r="P4" s="112"/>
      <c r="Q4" s="112"/>
      <c r="R4" s="112"/>
      <c r="S4" s="112"/>
      <c r="T4" s="112"/>
      <c r="U4" s="112"/>
      <c r="V4" s="112"/>
      <c r="W4" s="25" t="s">
        <v>64</v>
      </c>
    </row>
    <row r="5" spans="1:23" ht="18.75">
      <c r="A5" s="21"/>
      <c r="B5" s="21"/>
      <c r="C5" s="21"/>
      <c r="D5" s="21"/>
      <c r="E5" s="21"/>
      <c r="F5" s="21"/>
      <c r="G5" s="21"/>
      <c r="H5" s="21"/>
      <c r="I5" s="21"/>
      <c r="J5" s="21"/>
      <c r="K5" s="21"/>
      <c r="L5" s="21"/>
      <c r="M5" s="21"/>
      <c r="N5" s="21"/>
      <c r="O5" s="21"/>
      <c r="P5" s="21"/>
      <c r="Q5" s="21"/>
      <c r="R5" s="21"/>
      <c r="S5" s="21"/>
      <c r="T5" s="21"/>
      <c r="U5" s="21"/>
      <c r="V5" s="21"/>
      <c r="W5" s="15"/>
    </row>
    <row r="6" spans="1:23" ht="18.75">
      <c r="A6" s="94" t="s">
        <v>91</v>
      </c>
      <c r="B6" s="94"/>
      <c r="C6" s="94"/>
      <c r="D6" s="94"/>
      <c r="E6" s="94"/>
      <c r="F6" s="94"/>
      <c r="G6" s="94"/>
      <c r="H6" s="94"/>
      <c r="I6" s="94"/>
      <c r="J6" s="94"/>
      <c r="K6" s="94"/>
      <c r="L6" s="94"/>
      <c r="M6" s="94"/>
      <c r="O6" s="21"/>
      <c r="P6" s="21"/>
      <c r="Q6" s="21"/>
      <c r="R6" s="21"/>
      <c r="S6" s="21"/>
      <c r="T6" s="21"/>
      <c r="U6" s="21"/>
      <c r="V6" s="21"/>
      <c r="W6" s="41" t="s">
        <v>103</v>
      </c>
    </row>
    <row r="7" ht="15"/>
    <row r="8" spans="1:23" ht="26.25" customHeight="1">
      <c r="A8" s="72" t="s">
        <v>0</v>
      </c>
      <c r="B8" s="72" t="s">
        <v>1</v>
      </c>
      <c r="C8" s="72" t="s">
        <v>2</v>
      </c>
      <c r="D8" s="95" t="s">
        <v>3</v>
      </c>
      <c r="E8" s="72" t="s">
        <v>4</v>
      </c>
      <c r="F8" s="74" t="s">
        <v>54</v>
      </c>
      <c r="G8" s="98" t="s">
        <v>5</v>
      </c>
      <c r="H8" s="99"/>
      <c r="I8" s="99"/>
      <c r="J8" s="100"/>
      <c r="K8" s="74" t="s">
        <v>6</v>
      </c>
      <c r="L8" s="72" t="s">
        <v>7</v>
      </c>
      <c r="M8" s="74" t="s">
        <v>8</v>
      </c>
      <c r="N8" s="72" t="s">
        <v>9</v>
      </c>
      <c r="O8" s="75" t="s">
        <v>10</v>
      </c>
      <c r="P8" s="76"/>
      <c r="Q8" s="76"/>
      <c r="R8" s="77"/>
      <c r="S8" s="70" t="s">
        <v>11</v>
      </c>
      <c r="T8" s="92" t="s">
        <v>12</v>
      </c>
      <c r="U8" s="92" t="s">
        <v>13</v>
      </c>
      <c r="V8" s="73" t="s">
        <v>14</v>
      </c>
      <c r="W8" s="68" t="s">
        <v>15</v>
      </c>
    </row>
    <row r="9" spans="1:23" ht="59.25" customHeight="1">
      <c r="A9" s="97"/>
      <c r="B9" s="97"/>
      <c r="C9" s="72"/>
      <c r="D9" s="96"/>
      <c r="E9" s="72"/>
      <c r="F9" s="74"/>
      <c r="G9" s="19" t="s">
        <v>16</v>
      </c>
      <c r="H9" s="19" t="s">
        <v>17</v>
      </c>
      <c r="I9" s="19" t="s">
        <v>18</v>
      </c>
      <c r="J9" s="19" t="s">
        <v>19</v>
      </c>
      <c r="K9" s="74"/>
      <c r="L9" s="72"/>
      <c r="M9" s="74"/>
      <c r="N9" s="72"/>
      <c r="O9" s="22" t="s">
        <v>16</v>
      </c>
      <c r="P9" s="22" t="s">
        <v>17</v>
      </c>
      <c r="Q9" s="22" t="s">
        <v>18</v>
      </c>
      <c r="R9" s="22" t="s">
        <v>19</v>
      </c>
      <c r="S9" s="71"/>
      <c r="T9" s="93"/>
      <c r="U9" s="93"/>
      <c r="V9" s="73"/>
      <c r="W9" s="69"/>
    </row>
    <row r="10" spans="1:23" ht="27" customHeight="1">
      <c r="A10" s="66" t="s">
        <v>20</v>
      </c>
      <c r="B10" s="81" t="s">
        <v>51</v>
      </c>
      <c r="C10" s="81" t="s">
        <v>36</v>
      </c>
      <c r="D10" s="89" t="s">
        <v>55</v>
      </c>
      <c r="E10" s="81" t="s">
        <v>57</v>
      </c>
      <c r="F10" s="87">
        <v>2</v>
      </c>
      <c r="G10" s="45"/>
      <c r="H10" s="83">
        <v>1</v>
      </c>
      <c r="I10" s="83"/>
      <c r="J10" s="83">
        <v>1</v>
      </c>
      <c r="K10" s="85">
        <v>10</v>
      </c>
      <c r="L10" s="62" t="s">
        <v>26</v>
      </c>
      <c r="M10" s="42">
        <v>0.2</v>
      </c>
      <c r="N10" s="51" t="s">
        <v>48</v>
      </c>
      <c r="O10" s="53"/>
      <c r="P10" s="53">
        <v>1</v>
      </c>
      <c r="Q10" s="53"/>
      <c r="R10" s="53"/>
      <c r="S10" s="45">
        <v>1</v>
      </c>
      <c r="T10" s="48">
        <f>+S10*M10</f>
        <v>0.2</v>
      </c>
      <c r="U10" s="91"/>
      <c r="V10" s="78"/>
      <c r="W10" s="36" t="s">
        <v>71</v>
      </c>
    </row>
    <row r="11" spans="1:23" ht="27" customHeight="1">
      <c r="A11" s="67"/>
      <c r="B11" s="82"/>
      <c r="C11" s="82"/>
      <c r="D11" s="90"/>
      <c r="E11" s="82"/>
      <c r="F11" s="88"/>
      <c r="G11" s="46"/>
      <c r="H11" s="84"/>
      <c r="I11" s="84"/>
      <c r="J11" s="84"/>
      <c r="K11" s="86"/>
      <c r="L11" s="63"/>
      <c r="M11" s="44"/>
      <c r="N11" s="52"/>
      <c r="O11" s="55"/>
      <c r="P11" s="55"/>
      <c r="Q11" s="55"/>
      <c r="R11" s="55"/>
      <c r="S11" s="47"/>
      <c r="T11" s="50"/>
      <c r="U11" s="80"/>
      <c r="V11" s="79"/>
      <c r="W11" s="36" t="s">
        <v>100</v>
      </c>
    </row>
    <row r="12" spans="1:23" ht="54.75" customHeight="1">
      <c r="A12" s="67"/>
      <c r="B12" s="82"/>
      <c r="C12" s="82"/>
      <c r="D12" s="90"/>
      <c r="E12" s="82"/>
      <c r="F12" s="88"/>
      <c r="G12" s="46"/>
      <c r="H12" s="84"/>
      <c r="I12" s="84"/>
      <c r="J12" s="84"/>
      <c r="K12" s="86"/>
      <c r="L12" s="13" t="s">
        <v>27</v>
      </c>
      <c r="M12" s="12">
        <v>0.6</v>
      </c>
      <c r="N12" s="18" t="s">
        <v>48</v>
      </c>
      <c r="O12" s="2"/>
      <c r="P12" s="2"/>
      <c r="Q12" s="2">
        <v>0.5</v>
      </c>
      <c r="R12" s="2">
        <v>1</v>
      </c>
      <c r="S12" s="20">
        <v>1</v>
      </c>
      <c r="T12" s="27">
        <f>+S12*M12</f>
        <v>0.6</v>
      </c>
      <c r="U12" s="80"/>
      <c r="V12" s="80"/>
      <c r="W12" s="36" t="s">
        <v>101</v>
      </c>
    </row>
    <row r="13" spans="1:23" ht="60.75" customHeight="1">
      <c r="A13" s="67"/>
      <c r="B13" s="82"/>
      <c r="C13" s="82"/>
      <c r="D13" s="90"/>
      <c r="E13" s="82"/>
      <c r="F13" s="88"/>
      <c r="G13" s="46"/>
      <c r="H13" s="84"/>
      <c r="I13" s="84"/>
      <c r="J13" s="84"/>
      <c r="K13" s="86"/>
      <c r="L13" s="13" t="s">
        <v>28</v>
      </c>
      <c r="M13" s="12">
        <v>0.2</v>
      </c>
      <c r="N13" s="18" t="s">
        <v>48</v>
      </c>
      <c r="O13" s="2"/>
      <c r="P13" s="2"/>
      <c r="Q13" s="2"/>
      <c r="R13" s="2">
        <v>1</v>
      </c>
      <c r="S13" s="20">
        <v>1</v>
      </c>
      <c r="T13" s="27">
        <f>+S13*M13</f>
        <v>0.2</v>
      </c>
      <c r="U13" s="80"/>
      <c r="V13" s="80"/>
      <c r="W13" s="36" t="s">
        <v>70</v>
      </c>
    </row>
    <row r="14" spans="1:23" ht="39" customHeight="1">
      <c r="A14" s="65" t="s">
        <v>21</v>
      </c>
      <c r="B14" s="65"/>
      <c r="C14" s="65"/>
      <c r="D14" s="65"/>
      <c r="E14" s="65"/>
      <c r="F14" s="65"/>
      <c r="G14" s="65"/>
      <c r="H14" s="65"/>
      <c r="I14" s="65"/>
      <c r="J14" s="65"/>
      <c r="K14" s="65"/>
      <c r="L14" s="65"/>
      <c r="M14" s="7">
        <f>SUM(M10:M13)</f>
        <v>1</v>
      </c>
      <c r="N14" s="5"/>
      <c r="O14" s="3"/>
      <c r="P14" s="3"/>
      <c r="Q14" s="3"/>
      <c r="R14" s="3"/>
      <c r="S14" s="8" t="s">
        <v>22</v>
      </c>
      <c r="T14" s="3">
        <f>SUM(T10:T13)</f>
        <v>1</v>
      </c>
      <c r="U14" s="3">
        <v>0.2</v>
      </c>
      <c r="V14" s="3">
        <f>+U14*T14</f>
        <v>0.2</v>
      </c>
      <c r="W14" s="5"/>
    </row>
    <row r="15" spans="1:23" ht="58.5" customHeight="1">
      <c r="A15" s="66" t="s">
        <v>20</v>
      </c>
      <c r="B15" s="81" t="s">
        <v>51</v>
      </c>
      <c r="C15" s="81" t="s">
        <v>40</v>
      </c>
      <c r="D15" s="89" t="s">
        <v>56</v>
      </c>
      <c r="E15" s="81" t="s">
        <v>41</v>
      </c>
      <c r="F15" s="103">
        <v>1</v>
      </c>
      <c r="G15" s="83">
        <v>1</v>
      </c>
      <c r="H15" s="83"/>
      <c r="I15" s="83"/>
      <c r="J15" s="83"/>
      <c r="K15" s="85">
        <v>8</v>
      </c>
      <c r="L15" s="13" t="s">
        <v>37</v>
      </c>
      <c r="M15" s="12">
        <v>0.2</v>
      </c>
      <c r="N15" s="18" t="s">
        <v>48</v>
      </c>
      <c r="O15" s="2"/>
      <c r="P15" s="2"/>
      <c r="Q15" s="2"/>
      <c r="R15" s="2">
        <v>1</v>
      </c>
      <c r="S15" s="20">
        <v>1</v>
      </c>
      <c r="T15" s="27">
        <f>+S15*M15</f>
        <v>0.2</v>
      </c>
      <c r="U15" s="91"/>
      <c r="V15" s="91"/>
      <c r="W15" s="37" t="s">
        <v>79</v>
      </c>
    </row>
    <row r="16" spans="1:23" ht="105" customHeight="1">
      <c r="A16" s="67"/>
      <c r="B16" s="82"/>
      <c r="C16" s="82"/>
      <c r="D16" s="90"/>
      <c r="E16" s="82"/>
      <c r="F16" s="104"/>
      <c r="G16" s="84"/>
      <c r="H16" s="84"/>
      <c r="I16" s="84"/>
      <c r="J16" s="84"/>
      <c r="K16" s="86"/>
      <c r="L16" s="13" t="s">
        <v>38</v>
      </c>
      <c r="M16" s="12">
        <v>0.2</v>
      </c>
      <c r="N16" s="18" t="s">
        <v>48</v>
      </c>
      <c r="O16" s="2"/>
      <c r="P16" s="2"/>
      <c r="Q16" s="2"/>
      <c r="R16" s="2">
        <v>1</v>
      </c>
      <c r="S16" s="20">
        <v>1</v>
      </c>
      <c r="T16" s="27">
        <f>+S16*M16</f>
        <v>0.2</v>
      </c>
      <c r="U16" s="80"/>
      <c r="V16" s="80"/>
      <c r="W16" s="29" t="s">
        <v>95</v>
      </c>
    </row>
    <row r="17" spans="1:23" ht="52.5" customHeight="1">
      <c r="A17" s="67"/>
      <c r="B17" s="82"/>
      <c r="C17" s="82"/>
      <c r="D17" s="90"/>
      <c r="E17" s="82"/>
      <c r="F17" s="104"/>
      <c r="G17" s="84"/>
      <c r="H17" s="84"/>
      <c r="I17" s="84"/>
      <c r="J17" s="84"/>
      <c r="K17" s="86"/>
      <c r="L17" s="13" t="s">
        <v>49</v>
      </c>
      <c r="M17" s="12">
        <v>0.4</v>
      </c>
      <c r="N17" s="18" t="s">
        <v>48</v>
      </c>
      <c r="O17" s="2"/>
      <c r="P17" s="2"/>
      <c r="Q17" s="2"/>
      <c r="R17" s="2">
        <v>1</v>
      </c>
      <c r="S17" s="20">
        <v>1</v>
      </c>
      <c r="T17" s="27">
        <f>+S17*M17</f>
        <v>0.4</v>
      </c>
      <c r="U17" s="80"/>
      <c r="V17" s="80"/>
      <c r="W17" s="37" t="s">
        <v>94</v>
      </c>
    </row>
    <row r="18" spans="1:23" ht="23.25" customHeight="1">
      <c r="A18" s="67"/>
      <c r="B18" s="82"/>
      <c r="C18" s="82"/>
      <c r="D18" s="90"/>
      <c r="E18" s="82"/>
      <c r="F18" s="104"/>
      <c r="G18" s="84"/>
      <c r="H18" s="84"/>
      <c r="I18" s="84"/>
      <c r="J18" s="84"/>
      <c r="K18" s="86"/>
      <c r="L18" s="62" t="s">
        <v>39</v>
      </c>
      <c r="M18" s="42">
        <v>0.2</v>
      </c>
      <c r="N18" s="51" t="s">
        <v>48</v>
      </c>
      <c r="O18" s="42"/>
      <c r="P18" s="42"/>
      <c r="Q18" s="42"/>
      <c r="R18" s="42">
        <v>1</v>
      </c>
      <c r="S18" s="45">
        <v>1</v>
      </c>
      <c r="T18" s="48">
        <f>+S18*M18</f>
        <v>0.2</v>
      </c>
      <c r="U18" s="80"/>
      <c r="V18" s="80"/>
      <c r="W18" s="37" t="s">
        <v>97</v>
      </c>
    </row>
    <row r="19" spans="1:23" ht="23.25" customHeight="1">
      <c r="A19" s="34"/>
      <c r="B19" s="31"/>
      <c r="C19" s="31"/>
      <c r="D19" s="33"/>
      <c r="E19" s="82"/>
      <c r="F19" s="35"/>
      <c r="G19" s="40"/>
      <c r="H19" s="40"/>
      <c r="I19" s="40"/>
      <c r="J19" s="40"/>
      <c r="K19" s="32"/>
      <c r="L19" s="64"/>
      <c r="M19" s="43"/>
      <c r="N19" s="56"/>
      <c r="O19" s="43"/>
      <c r="P19" s="43"/>
      <c r="Q19" s="43"/>
      <c r="R19" s="43"/>
      <c r="S19" s="46"/>
      <c r="T19" s="49"/>
      <c r="U19" s="30"/>
      <c r="V19" s="30"/>
      <c r="W19" s="37" t="s">
        <v>96</v>
      </c>
    </row>
    <row r="20" spans="1:23" ht="38.25" customHeight="1">
      <c r="A20" s="34"/>
      <c r="B20" s="31"/>
      <c r="C20" s="31"/>
      <c r="D20" s="33"/>
      <c r="E20" s="107"/>
      <c r="F20" s="35"/>
      <c r="G20" s="40"/>
      <c r="H20" s="40"/>
      <c r="I20" s="40"/>
      <c r="J20" s="40"/>
      <c r="K20" s="32"/>
      <c r="L20" s="63"/>
      <c r="M20" s="44"/>
      <c r="N20" s="52"/>
      <c r="O20" s="44"/>
      <c r="P20" s="44"/>
      <c r="Q20" s="44"/>
      <c r="R20" s="44"/>
      <c r="S20" s="47"/>
      <c r="T20" s="50"/>
      <c r="U20" s="30"/>
      <c r="V20" s="30"/>
      <c r="W20" s="37" t="s">
        <v>98</v>
      </c>
    </row>
    <row r="21" spans="1:23" ht="39" customHeight="1">
      <c r="A21" s="65" t="s">
        <v>21</v>
      </c>
      <c r="B21" s="65"/>
      <c r="C21" s="65"/>
      <c r="D21" s="65"/>
      <c r="E21" s="65"/>
      <c r="F21" s="65"/>
      <c r="G21" s="65"/>
      <c r="H21" s="65"/>
      <c r="I21" s="65"/>
      <c r="J21" s="65"/>
      <c r="K21" s="65"/>
      <c r="L21" s="65"/>
      <c r="M21" s="7">
        <f>SUM(M15:M18)</f>
        <v>1</v>
      </c>
      <c r="N21" s="5"/>
      <c r="O21" s="3"/>
      <c r="P21" s="3"/>
      <c r="Q21" s="3"/>
      <c r="R21" s="3"/>
      <c r="S21" s="8" t="s">
        <v>22</v>
      </c>
      <c r="T21" s="3">
        <f>SUM(T15:T18)</f>
        <v>1</v>
      </c>
      <c r="U21" s="3">
        <v>0.2</v>
      </c>
      <c r="V21" s="3">
        <f>+U21*T21</f>
        <v>0.2</v>
      </c>
      <c r="W21" s="5"/>
    </row>
    <row r="22" spans="1:23" ht="31.5" customHeight="1">
      <c r="A22" s="66" t="s">
        <v>20</v>
      </c>
      <c r="B22" s="81" t="s">
        <v>51</v>
      </c>
      <c r="C22" s="81" t="s">
        <v>24</v>
      </c>
      <c r="D22" s="89" t="s">
        <v>58</v>
      </c>
      <c r="E22" s="81" t="s">
        <v>31</v>
      </c>
      <c r="F22" s="103">
        <v>3</v>
      </c>
      <c r="G22" s="83">
        <v>1</v>
      </c>
      <c r="H22" s="83">
        <v>1</v>
      </c>
      <c r="I22" s="83"/>
      <c r="J22" s="83">
        <v>1</v>
      </c>
      <c r="K22" s="85">
        <v>0</v>
      </c>
      <c r="L22" s="62" t="s">
        <v>29</v>
      </c>
      <c r="M22" s="42">
        <v>0.2</v>
      </c>
      <c r="N22" s="51" t="s">
        <v>48</v>
      </c>
      <c r="O22" s="53"/>
      <c r="P22" s="53"/>
      <c r="Q22" s="53"/>
      <c r="R22" s="53">
        <v>1</v>
      </c>
      <c r="S22" s="45">
        <v>1</v>
      </c>
      <c r="T22" s="48">
        <f>+S22*M22</f>
        <v>0.2</v>
      </c>
      <c r="U22" s="91"/>
      <c r="V22" s="91"/>
      <c r="W22" s="36" t="s">
        <v>77</v>
      </c>
    </row>
    <row r="23" spans="1:23" ht="28.5" customHeight="1">
      <c r="A23" s="67"/>
      <c r="B23" s="82"/>
      <c r="C23" s="82"/>
      <c r="D23" s="90"/>
      <c r="E23" s="82"/>
      <c r="F23" s="104"/>
      <c r="G23" s="84"/>
      <c r="H23" s="84"/>
      <c r="I23" s="84"/>
      <c r="J23" s="84"/>
      <c r="K23" s="86"/>
      <c r="L23" s="63"/>
      <c r="M23" s="44"/>
      <c r="N23" s="52"/>
      <c r="O23" s="55"/>
      <c r="P23" s="55"/>
      <c r="Q23" s="55"/>
      <c r="R23" s="55"/>
      <c r="S23" s="47"/>
      <c r="T23" s="50"/>
      <c r="U23" s="80"/>
      <c r="V23" s="80"/>
      <c r="W23" s="36" t="s">
        <v>78</v>
      </c>
    </row>
    <row r="24" spans="1:23" ht="18.75" customHeight="1">
      <c r="A24" s="67"/>
      <c r="B24" s="82"/>
      <c r="C24" s="82"/>
      <c r="D24" s="90"/>
      <c r="E24" s="82"/>
      <c r="F24" s="104"/>
      <c r="G24" s="84"/>
      <c r="H24" s="84"/>
      <c r="I24" s="84"/>
      <c r="J24" s="84"/>
      <c r="K24" s="86"/>
      <c r="L24" s="62" t="s">
        <v>30</v>
      </c>
      <c r="M24" s="42">
        <v>0.6</v>
      </c>
      <c r="N24" s="51" t="s">
        <v>48</v>
      </c>
      <c r="O24" s="53"/>
      <c r="P24" s="53"/>
      <c r="Q24" s="53"/>
      <c r="R24" s="53">
        <v>1</v>
      </c>
      <c r="S24" s="45">
        <v>1</v>
      </c>
      <c r="T24" s="48">
        <f>+S24*M24</f>
        <v>0.6</v>
      </c>
      <c r="U24" s="80"/>
      <c r="V24" s="80"/>
      <c r="W24" s="36" t="s">
        <v>75</v>
      </c>
    </row>
    <row r="25" spans="1:23" ht="21" customHeight="1">
      <c r="A25" s="67"/>
      <c r="B25" s="82"/>
      <c r="C25" s="82"/>
      <c r="D25" s="90"/>
      <c r="E25" s="82"/>
      <c r="F25" s="104"/>
      <c r="G25" s="84"/>
      <c r="H25" s="84"/>
      <c r="I25" s="84"/>
      <c r="J25" s="84"/>
      <c r="K25" s="86"/>
      <c r="L25" s="64"/>
      <c r="M25" s="43"/>
      <c r="N25" s="56"/>
      <c r="O25" s="54"/>
      <c r="P25" s="54"/>
      <c r="Q25" s="54"/>
      <c r="R25" s="54"/>
      <c r="S25" s="46"/>
      <c r="T25" s="49"/>
      <c r="U25" s="80"/>
      <c r="V25" s="80"/>
      <c r="W25" s="36" t="s">
        <v>76</v>
      </c>
    </row>
    <row r="26" spans="1:23" ht="20.25" customHeight="1">
      <c r="A26" s="67"/>
      <c r="B26" s="82"/>
      <c r="C26" s="82"/>
      <c r="D26" s="90"/>
      <c r="E26" s="82"/>
      <c r="F26" s="104"/>
      <c r="G26" s="84"/>
      <c r="H26" s="84"/>
      <c r="I26" s="84"/>
      <c r="J26" s="84"/>
      <c r="K26" s="86"/>
      <c r="L26" s="64"/>
      <c r="M26" s="43"/>
      <c r="N26" s="56"/>
      <c r="O26" s="54"/>
      <c r="P26" s="54"/>
      <c r="Q26" s="54"/>
      <c r="R26" s="54"/>
      <c r="S26" s="46"/>
      <c r="T26" s="49"/>
      <c r="U26" s="80"/>
      <c r="V26" s="80"/>
      <c r="W26" s="36" t="s">
        <v>73</v>
      </c>
    </row>
    <row r="27" spans="1:23" ht="20.25" customHeight="1">
      <c r="A27" s="67"/>
      <c r="B27" s="82"/>
      <c r="C27" s="82"/>
      <c r="D27" s="90"/>
      <c r="E27" s="82"/>
      <c r="F27" s="104"/>
      <c r="G27" s="84"/>
      <c r="H27" s="84"/>
      <c r="I27" s="84"/>
      <c r="J27" s="84"/>
      <c r="K27" s="86"/>
      <c r="L27" s="63"/>
      <c r="M27" s="44"/>
      <c r="N27" s="52"/>
      <c r="O27" s="55"/>
      <c r="P27" s="55"/>
      <c r="Q27" s="55"/>
      <c r="R27" s="55"/>
      <c r="S27" s="47"/>
      <c r="T27" s="50"/>
      <c r="U27" s="80"/>
      <c r="V27" s="80"/>
      <c r="W27" s="36" t="s">
        <v>74</v>
      </c>
    </row>
    <row r="28" spans="1:23" ht="51" customHeight="1">
      <c r="A28" s="67"/>
      <c r="B28" s="82"/>
      <c r="C28" s="82"/>
      <c r="D28" s="90"/>
      <c r="E28" s="82"/>
      <c r="F28" s="104"/>
      <c r="G28" s="84"/>
      <c r="H28" s="84"/>
      <c r="I28" s="84"/>
      <c r="J28" s="84"/>
      <c r="K28" s="86"/>
      <c r="L28" s="13" t="s">
        <v>72</v>
      </c>
      <c r="M28" s="12">
        <v>0.2</v>
      </c>
      <c r="N28" s="18" t="s">
        <v>48</v>
      </c>
      <c r="O28" s="2"/>
      <c r="P28" s="2"/>
      <c r="Q28" s="2"/>
      <c r="R28" s="2">
        <v>1</v>
      </c>
      <c r="S28" s="20">
        <v>1</v>
      </c>
      <c r="T28" s="27">
        <f>+S28*M28</f>
        <v>0.2</v>
      </c>
      <c r="U28" s="80"/>
      <c r="V28" s="80"/>
      <c r="W28" s="36" t="s">
        <v>102</v>
      </c>
    </row>
    <row r="29" spans="1:23" ht="39" customHeight="1">
      <c r="A29" s="65" t="s">
        <v>21</v>
      </c>
      <c r="B29" s="65"/>
      <c r="C29" s="65"/>
      <c r="D29" s="65"/>
      <c r="E29" s="65"/>
      <c r="F29" s="65"/>
      <c r="G29" s="65"/>
      <c r="H29" s="65"/>
      <c r="I29" s="65"/>
      <c r="J29" s="65"/>
      <c r="K29" s="65"/>
      <c r="L29" s="65"/>
      <c r="M29" s="7">
        <f>SUM(M22:M28)</f>
        <v>1</v>
      </c>
      <c r="N29" s="5"/>
      <c r="O29" s="3"/>
      <c r="P29" s="3"/>
      <c r="Q29" s="3"/>
      <c r="R29" s="3"/>
      <c r="S29" s="8" t="s">
        <v>22</v>
      </c>
      <c r="T29" s="3">
        <f>SUM(T22:T28)</f>
        <v>1</v>
      </c>
      <c r="U29" s="3">
        <v>0.2</v>
      </c>
      <c r="V29" s="3">
        <f>+U29*T29</f>
        <v>0.2</v>
      </c>
      <c r="W29" s="5"/>
    </row>
    <row r="30" spans="1:23" ht="44.25" customHeight="1">
      <c r="A30" s="66" t="s">
        <v>20</v>
      </c>
      <c r="B30" s="81" t="s">
        <v>51</v>
      </c>
      <c r="C30" s="81" t="s">
        <v>25</v>
      </c>
      <c r="D30" s="89" t="s">
        <v>59</v>
      </c>
      <c r="E30" s="81" t="s">
        <v>43</v>
      </c>
      <c r="F30" s="111">
        <v>0.9</v>
      </c>
      <c r="G30" s="45">
        <v>0.25</v>
      </c>
      <c r="H30" s="45">
        <v>0.5</v>
      </c>
      <c r="I30" s="45">
        <v>0.75</v>
      </c>
      <c r="J30" s="45">
        <v>0.9</v>
      </c>
      <c r="K30" s="85">
        <v>60</v>
      </c>
      <c r="L30" s="57" t="s">
        <v>32</v>
      </c>
      <c r="M30" s="105">
        <v>0.15</v>
      </c>
      <c r="N30" s="51" t="s">
        <v>48</v>
      </c>
      <c r="O30" s="60"/>
      <c r="P30" s="53">
        <v>0.5</v>
      </c>
      <c r="Q30" s="53"/>
      <c r="R30" s="53">
        <v>1</v>
      </c>
      <c r="S30" s="45">
        <v>1</v>
      </c>
      <c r="T30" s="48">
        <f>+S30*M30</f>
        <v>0.15</v>
      </c>
      <c r="U30" s="91"/>
      <c r="V30" s="91"/>
      <c r="W30" s="37" t="s">
        <v>80</v>
      </c>
    </row>
    <row r="31" spans="1:23" ht="42.75" customHeight="1">
      <c r="A31" s="67"/>
      <c r="B31" s="82"/>
      <c r="C31" s="82"/>
      <c r="D31" s="90"/>
      <c r="E31" s="82"/>
      <c r="F31" s="88"/>
      <c r="G31" s="46"/>
      <c r="H31" s="46"/>
      <c r="I31" s="46"/>
      <c r="J31" s="46"/>
      <c r="K31" s="86"/>
      <c r="L31" s="59"/>
      <c r="M31" s="106"/>
      <c r="N31" s="52"/>
      <c r="O31" s="61"/>
      <c r="P31" s="55"/>
      <c r="Q31" s="55"/>
      <c r="R31" s="55"/>
      <c r="S31" s="47"/>
      <c r="T31" s="50"/>
      <c r="U31" s="80"/>
      <c r="V31" s="80"/>
      <c r="W31" s="37" t="s">
        <v>92</v>
      </c>
    </row>
    <row r="32" spans="1:23" ht="153.75" customHeight="1">
      <c r="A32" s="67"/>
      <c r="B32" s="82"/>
      <c r="C32" s="82"/>
      <c r="D32" s="90"/>
      <c r="E32" s="82"/>
      <c r="F32" s="88"/>
      <c r="G32" s="46"/>
      <c r="H32" s="46"/>
      <c r="I32" s="46"/>
      <c r="J32" s="46"/>
      <c r="K32" s="86"/>
      <c r="L32" s="39" t="s">
        <v>33</v>
      </c>
      <c r="M32" s="12">
        <v>0.15</v>
      </c>
      <c r="N32" s="18" t="s">
        <v>48</v>
      </c>
      <c r="O32" s="2">
        <v>0.25</v>
      </c>
      <c r="P32" s="2">
        <v>0.5</v>
      </c>
      <c r="Q32" s="2">
        <v>0.75</v>
      </c>
      <c r="R32" s="2">
        <v>1</v>
      </c>
      <c r="S32" s="20">
        <v>1</v>
      </c>
      <c r="T32" s="27">
        <f>+S32*M32</f>
        <v>0.15</v>
      </c>
      <c r="U32" s="80"/>
      <c r="V32" s="80"/>
      <c r="W32" s="29" t="s">
        <v>99</v>
      </c>
    </row>
    <row r="33" spans="1:23" ht="67.5" customHeight="1">
      <c r="A33" s="67"/>
      <c r="B33" s="82"/>
      <c r="C33" s="82"/>
      <c r="D33" s="90"/>
      <c r="E33" s="82"/>
      <c r="F33" s="88"/>
      <c r="G33" s="46"/>
      <c r="H33" s="46"/>
      <c r="I33" s="46"/>
      <c r="J33" s="46"/>
      <c r="K33" s="86"/>
      <c r="L33" s="39" t="s">
        <v>34</v>
      </c>
      <c r="M33" s="12">
        <v>0.15</v>
      </c>
      <c r="N33" s="18" t="s">
        <v>48</v>
      </c>
      <c r="O33" s="2"/>
      <c r="P33" s="2">
        <v>0.5</v>
      </c>
      <c r="Q33" s="2"/>
      <c r="R33" s="2">
        <v>1</v>
      </c>
      <c r="S33" s="20">
        <v>1</v>
      </c>
      <c r="T33" s="27">
        <f>+S33*M33</f>
        <v>0.15</v>
      </c>
      <c r="U33" s="80"/>
      <c r="V33" s="80"/>
      <c r="W33" s="28" t="s">
        <v>86</v>
      </c>
    </row>
    <row r="34" spans="1:23" ht="33" customHeight="1">
      <c r="A34" s="67"/>
      <c r="B34" s="82"/>
      <c r="C34" s="82"/>
      <c r="D34" s="90"/>
      <c r="E34" s="82"/>
      <c r="F34" s="88"/>
      <c r="G34" s="46"/>
      <c r="H34" s="46"/>
      <c r="I34" s="46"/>
      <c r="J34" s="46"/>
      <c r="K34" s="86"/>
      <c r="L34" s="57" t="s">
        <v>35</v>
      </c>
      <c r="M34" s="42">
        <v>0.15</v>
      </c>
      <c r="N34" s="51" t="s">
        <v>48</v>
      </c>
      <c r="O34" s="53">
        <v>0.25</v>
      </c>
      <c r="P34" s="53">
        <v>0.5</v>
      </c>
      <c r="Q34" s="53">
        <v>0.75</v>
      </c>
      <c r="R34" s="53">
        <v>1</v>
      </c>
      <c r="S34" s="45">
        <v>1</v>
      </c>
      <c r="T34" s="48">
        <f>+S34*M34</f>
        <v>0.15</v>
      </c>
      <c r="U34" s="80"/>
      <c r="V34" s="80"/>
      <c r="W34" s="37" t="s">
        <v>81</v>
      </c>
    </row>
    <row r="35" spans="1:23" ht="23.25" customHeight="1">
      <c r="A35" s="67"/>
      <c r="B35" s="82"/>
      <c r="C35" s="82"/>
      <c r="D35" s="90"/>
      <c r="E35" s="82"/>
      <c r="F35" s="88"/>
      <c r="G35" s="46"/>
      <c r="H35" s="46"/>
      <c r="I35" s="46"/>
      <c r="J35" s="46"/>
      <c r="K35" s="86"/>
      <c r="L35" s="58"/>
      <c r="M35" s="43"/>
      <c r="N35" s="56"/>
      <c r="O35" s="54"/>
      <c r="P35" s="54"/>
      <c r="Q35" s="54"/>
      <c r="R35" s="54"/>
      <c r="S35" s="46"/>
      <c r="T35" s="49"/>
      <c r="U35" s="80"/>
      <c r="V35" s="80"/>
      <c r="W35" s="36" t="s">
        <v>83</v>
      </c>
    </row>
    <row r="36" spans="1:23" ht="38.25" customHeight="1">
      <c r="A36" s="67"/>
      <c r="B36" s="82"/>
      <c r="C36" s="82"/>
      <c r="D36" s="90"/>
      <c r="E36" s="82"/>
      <c r="F36" s="88"/>
      <c r="G36" s="46"/>
      <c r="H36" s="46"/>
      <c r="I36" s="46"/>
      <c r="J36" s="46"/>
      <c r="K36" s="86"/>
      <c r="L36" s="59"/>
      <c r="M36" s="44"/>
      <c r="N36" s="52"/>
      <c r="O36" s="55"/>
      <c r="P36" s="55"/>
      <c r="Q36" s="55"/>
      <c r="R36" s="55"/>
      <c r="S36" s="47"/>
      <c r="T36" s="50"/>
      <c r="U36" s="80"/>
      <c r="V36" s="80"/>
      <c r="W36" s="37" t="s">
        <v>82</v>
      </c>
    </row>
    <row r="37" spans="1:23" ht="51" customHeight="1">
      <c r="A37" s="67"/>
      <c r="B37" s="82"/>
      <c r="C37" s="82"/>
      <c r="D37" s="90"/>
      <c r="E37" s="82"/>
      <c r="F37" s="88"/>
      <c r="G37" s="46"/>
      <c r="H37" s="46"/>
      <c r="I37" s="46"/>
      <c r="J37" s="46"/>
      <c r="K37" s="86"/>
      <c r="L37" s="57" t="s">
        <v>87</v>
      </c>
      <c r="M37" s="42">
        <v>0.15</v>
      </c>
      <c r="N37" s="51" t="s">
        <v>48</v>
      </c>
      <c r="O37" s="42">
        <v>0.25</v>
      </c>
      <c r="P37" s="42">
        <v>0.5</v>
      </c>
      <c r="Q37" s="42">
        <v>0.75</v>
      </c>
      <c r="R37" s="42">
        <v>1</v>
      </c>
      <c r="S37" s="45">
        <v>1</v>
      </c>
      <c r="T37" s="48">
        <f>+S37*M37</f>
        <v>0.15</v>
      </c>
      <c r="U37" s="80"/>
      <c r="V37" s="80"/>
      <c r="W37" s="37" t="s">
        <v>93</v>
      </c>
    </row>
    <row r="38" spans="1:23" ht="29.25" customHeight="1">
      <c r="A38" s="67"/>
      <c r="B38" s="82"/>
      <c r="C38" s="82"/>
      <c r="D38" s="90"/>
      <c r="E38" s="82"/>
      <c r="F38" s="88"/>
      <c r="G38" s="46"/>
      <c r="H38" s="46"/>
      <c r="I38" s="46"/>
      <c r="J38" s="46"/>
      <c r="K38" s="86"/>
      <c r="L38" s="58"/>
      <c r="M38" s="43"/>
      <c r="N38" s="56"/>
      <c r="O38" s="43"/>
      <c r="P38" s="43"/>
      <c r="Q38" s="43"/>
      <c r="R38" s="43"/>
      <c r="S38" s="46"/>
      <c r="T38" s="49"/>
      <c r="U38" s="80"/>
      <c r="V38" s="80"/>
      <c r="W38" s="37" t="s">
        <v>84</v>
      </c>
    </row>
    <row r="39" spans="1:23" ht="62.25" customHeight="1">
      <c r="A39" s="67"/>
      <c r="B39" s="82"/>
      <c r="C39" s="82"/>
      <c r="D39" s="90"/>
      <c r="E39" s="82"/>
      <c r="F39" s="88"/>
      <c r="G39" s="46"/>
      <c r="H39" s="46"/>
      <c r="I39" s="46"/>
      <c r="J39" s="46"/>
      <c r="K39" s="86"/>
      <c r="L39" s="59"/>
      <c r="M39" s="44"/>
      <c r="N39" s="52"/>
      <c r="O39" s="44"/>
      <c r="P39" s="44"/>
      <c r="Q39" s="44"/>
      <c r="R39" s="44"/>
      <c r="S39" s="47"/>
      <c r="T39" s="50"/>
      <c r="U39" s="80"/>
      <c r="V39" s="80"/>
      <c r="W39" s="37" t="s">
        <v>85</v>
      </c>
    </row>
    <row r="40" spans="1:23" ht="46.5" customHeight="1">
      <c r="A40" s="67"/>
      <c r="B40" s="82"/>
      <c r="C40" s="82"/>
      <c r="D40" s="90"/>
      <c r="E40" s="82"/>
      <c r="F40" s="88"/>
      <c r="G40" s="46"/>
      <c r="H40" s="46"/>
      <c r="I40" s="46"/>
      <c r="J40" s="46"/>
      <c r="K40" s="86"/>
      <c r="L40" s="57" t="s">
        <v>42</v>
      </c>
      <c r="M40" s="42">
        <v>0.15</v>
      </c>
      <c r="N40" s="51" t="s">
        <v>48</v>
      </c>
      <c r="O40" s="42">
        <v>0.25</v>
      </c>
      <c r="P40" s="42">
        <v>0.5</v>
      </c>
      <c r="Q40" s="42">
        <v>0.75</v>
      </c>
      <c r="R40" s="42">
        <v>1</v>
      </c>
      <c r="S40" s="45">
        <v>1</v>
      </c>
      <c r="T40" s="48">
        <f>+S40*M40</f>
        <v>0.15</v>
      </c>
      <c r="U40" s="80"/>
      <c r="V40" s="80"/>
      <c r="W40" s="37" t="s">
        <v>88</v>
      </c>
    </row>
    <row r="41" spans="1:24" ht="76.5">
      <c r="A41" s="67"/>
      <c r="B41" s="82"/>
      <c r="C41" s="82"/>
      <c r="D41" s="90"/>
      <c r="E41" s="82"/>
      <c r="F41" s="88"/>
      <c r="G41" s="46"/>
      <c r="H41" s="46"/>
      <c r="I41" s="46"/>
      <c r="J41" s="46"/>
      <c r="K41" s="86"/>
      <c r="L41" s="59"/>
      <c r="M41" s="44"/>
      <c r="N41" s="52"/>
      <c r="O41" s="44"/>
      <c r="P41" s="44"/>
      <c r="Q41" s="44"/>
      <c r="R41" s="44"/>
      <c r="S41" s="47"/>
      <c r="T41" s="50"/>
      <c r="U41" s="80"/>
      <c r="V41" s="80"/>
      <c r="W41" s="29" t="s">
        <v>89</v>
      </c>
      <c r="X41" s="38" t="s">
        <v>90</v>
      </c>
    </row>
    <row r="42" spans="1:23" ht="54.75" customHeight="1">
      <c r="A42" s="67"/>
      <c r="B42" s="82"/>
      <c r="C42" s="82"/>
      <c r="D42" s="90"/>
      <c r="E42" s="82"/>
      <c r="F42" s="88"/>
      <c r="G42" s="46"/>
      <c r="H42" s="46"/>
      <c r="I42" s="46"/>
      <c r="J42" s="46"/>
      <c r="K42" s="86"/>
      <c r="L42" s="39" t="s">
        <v>50</v>
      </c>
      <c r="M42" s="12">
        <v>0.1</v>
      </c>
      <c r="N42" s="18" t="s">
        <v>48</v>
      </c>
      <c r="O42" s="2"/>
      <c r="P42" s="2"/>
      <c r="Q42" s="2">
        <v>0.5</v>
      </c>
      <c r="R42" s="2">
        <v>1</v>
      </c>
      <c r="S42" s="20">
        <v>1</v>
      </c>
      <c r="T42" s="27">
        <f>+S42*M42</f>
        <v>0.1</v>
      </c>
      <c r="U42" s="80"/>
      <c r="V42" s="80"/>
      <c r="W42" s="37" t="s">
        <v>66</v>
      </c>
    </row>
    <row r="43" spans="1:23" ht="39" customHeight="1">
      <c r="A43" s="65" t="s">
        <v>21</v>
      </c>
      <c r="B43" s="65"/>
      <c r="C43" s="65"/>
      <c r="D43" s="65"/>
      <c r="E43" s="65"/>
      <c r="F43" s="65"/>
      <c r="G43" s="65"/>
      <c r="H43" s="65"/>
      <c r="I43" s="65"/>
      <c r="J43" s="65"/>
      <c r="K43" s="65"/>
      <c r="L43" s="65"/>
      <c r="M43" s="7">
        <f>SUM(M30:M42)</f>
        <v>1</v>
      </c>
      <c r="N43" s="5"/>
      <c r="O43" s="3"/>
      <c r="P43" s="3"/>
      <c r="Q43" s="3"/>
      <c r="R43" s="3"/>
      <c r="S43" s="8" t="s">
        <v>22</v>
      </c>
      <c r="T43" s="3">
        <f>SUM(T30:T42)</f>
        <v>1</v>
      </c>
      <c r="U43" s="3">
        <v>0.3</v>
      </c>
      <c r="V43" s="3">
        <f>+U43*T43</f>
        <v>0.3</v>
      </c>
      <c r="W43" s="5"/>
    </row>
    <row r="44" spans="1:23" ht="79.5" customHeight="1">
      <c r="A44" s="66" t="s">
        <v>20</v>
      </c>
      <c r="B44" s="81" t="s">
        <v>51</v>
      </c>
      <c r="C44" s="81" t="s">
        <v>52</v>
      </c>
      <c r="D44" s="89" t="s">
        <v>60</v>
      </c>
      <c r="E44" s="81" t="s">
        <v>47</v>
      </c>
      <c r="F44" s="101">
        <v>0.8</v>
      </c>
      <c r="G44" s="45">
        <v>0.2</v>
      </c>
      <c r="H44" s="45">
        <v>0.4</v>
      </c>
      <c r="I44" s="45">
        <v>0.6</v>
      </c>
      <c r="J44" s="45">
        <v>0.8</v>
      </c>
      <c r="K44" s="85">
        <v>10</v>
      </c>
      <c r="L44" s="13" t="s">
        <v>44</v>
      </c>
      <c r="M44" s="12">
        <v>0.45</v>
      </c>
      <c r="N44" s="18" t="s">
        <v>48</v>
      </c>
      <c r="O44" s="2">
        <v>0.25</v>
      </c>
      <c r="P44" s="2">
        <v>0.5</v>
      </c>
      <c r="Q44" s="2">
        <v>0.75</v>
      </c>
      <c r="R44" s="2">
        <v>1</v>
      </c>
      <c r="S44" s="20">
        <v>1</v>
      </c>
      <c r="T44" s="27">
        <f>+S44*M44</f>
        <v>0.45</v>
      </c>
      <c r="U44" s="91"/>
      <c r="V44" s="91"/>
      <c r="W44" s="37" t="s">
        <v>67</v>
      </c>
    </row>
    <row r="45" spans="1:23" ht="110.25" customHeight="1">
      <c r="A45" s="67"/>
      <c r="B45" s="82"/>
      <c r="C45" s="82"/>
      <c r="D45" s="90"/>
      <c r="E45" s="82"/>
      <c r="F45" s="102"/>
      <c r="G45" s="46"/>
      <c r="H45" s="46"/>
      <c r="I45" s="46"/>
      <c r="J45" s="46"/>
      <c r="K45" s="86"/>
      <c r="L45" s="13" t="s">
        <v>45</v>
      </c>
      <c r="M45" s="12">
        <v>0.45</v>
      </c>
      <c r="N45" s="18" t="s">
        <v>48</v>
      </c>
      <c r="O45" s="2">
        <v>0.25</v>
      </c>
      <c r="P45" s="2">
        <v>0.5</v>
      </c>
      <c r="Q45" s="2">
        <v>0.75</v>
      </c>
      <c r="R45" s="2">
        <v>1</v>
      </c>
      <c r="S45" s="20">
        <v>1</v>
      </c>
      <c r="T45" s="27">
        <f>+S45*M45</f>
        <v>0.45</v>
      </c>
      <c r="U45" s="80"/>
      <c r="V45" s="80"/>
      <c r="W45" s="37" t="s">
        <v>68</v>
      </c>
    </row>
    <row r="46" spans="1:23" ht="91.5" customHeight="1">
      <c r="A46" s="67"/>
      <c r="B46" s="82"/>
      <c r="C46" s="82"/>
      <c r="D46" s="90"/>
      <c r="E46" s="82"/>
      <c r="F46" s="102"/>
      <c r="G46" s="46"/>
      <c r="H46" s="46"/>
      <c r="I46" s="46"/>
      <c r="J46" s="46"/>
      <c r="K46" s="86"/>
      <c r="L46" s="13" t="s">
        <v>46</v>
      </c>
      <c r="M46" s="12">
        <v>0.1</v>
      </c>
      <c r="N46" s="18" t="s">
        <v>48</v>
      </c>
      <c r="O46" s="2">
        <v>0.25</v>
      </c>
      <c r="P46" s="2">
        <v>0.5</v>
      </c>
      <c r="Q46" s="2">
        <v>0.75</v>
      </c>
      <c r="R46" s="2">
        <v>1</v>
      </c>
      <c r="S46" s="20">
        <v>1</v>
      </c>
      <c r="T46" s="27">
        <f>+S46*M46</f>
        <v>0.1</v>
      </c>
      <c r="U46" s="80"/>
      <c r="V46" s="80"/>
      <c r="W46" s="37" t="s">
        <v>69</v>
      </c>
    </row>
    <row r="47" spans="1:23" ht="39" customHeight="1">
      <c r="A47" s="108" t="s">
        <v>21</v>
      </c>
      <c r="B47" s="109"/>
      <c r="C47" s="109"/>
      <c r="D47" s="109"/>
      <c r="E47" s="109"/>
      <c r="F47" s="109"/>
      <c r="G47" s="109"/>
      <c r="H47" s="109"/>
      <c r="I47" s="109"/>
      <c r="J47" s="110"/>
      <c r="K47" s="4">
        <f>++K10+K15+K22+K30+K44</f>
        <v>88</v>
      </c>
      <c r="L47" s="23"/>
      <c r="M47" s="7">
        <f>SUM(M44:M46)</f>
        <v>1</v>
      </c>
      <c r="N47" s="5"/>
      <c r="O47" s="3"/>
      <c r="P47" s="3"/>
      <c r="Q47" s="3"/>
      <c r="R47" s="3"/>
      <c r="S47" s="8" t="s">
        <v>22</v>
      </c>
      <c r="T47" s="3">
        <f>SUM(T44:T46)</f>
        <v>1</v>
      </c>
      <c r="U47" s="3">
        <v>0.1</v>
      </c>
      <c r="V47" s="3">
        <f>+U47*T47</f>
        <v>0.1</v>
      </c>
      <c r="W47" s="5"/>
    </row>
    <row r="48" spans="1:23" ht="34.5" customHeight="1">
      <c r="A48" s="108" t="s">
        <v>23</v>
      </c>
      <c r="B48" s="109"/>
      <c r="C48" s="109"/>
      <c r="D48" s="109"/>
      <c r="E48" s="109"/>
      <c r="F48" s="109"/>
      <c r="G48" s="109"/>
      <c r="H48" s="109"/>
      <c r="I48" s="109"/>
      <c r="J48" s="109"/>
      <c r="K48" s="109"/>
      <c r="L48" s="110"/>
      <c r="M48" s="4"/>
      <c r="N48" s="9"/>
      <c r="O48" s="10"/>
      <c r="P48" s="10"/>
      <c r="Q48" s="10"/>
      <c r="R48" s="10"/>
      <c r="S48" s="10"/>
      <c r="T48" s="11"/>
      <c r="U48" s="7">
        <f>U14+U21+U29+U43+U47</f>
        <v>1.0000000000000002</v>
      </c>
      <c r="V48" s="7">
        <f>V14+V21+V29+V43+V47</f>
        <v>1.0000000000000002</v>
      </c>
      <c r="W48" s="6"/>
    </row>
    <row r="51" spans="1:2" ht="15">
      <c r="A51" s="16"/>
      <c r="B51" s="16"/>
    </row>
    <row r="52" ht="15">
      <c r="A52" s="1" t="s">
        <v>53</v>
      </c>
    </row>
  </sheetData>
  <sheetProtection/>
  <mergeCells count="163">
    <mergeCell ref="C1:V4"/>
    <mergeCell ref="A1:B4"/>
    <mergeCell ref="I44:I46"/>
    <mergeCell ref="J44:J46"/>
    <mergeCell ref="K44:K46"/>
    <mergeCell ref="U44:U46"/>
    <mergeCell ref="V44:V46"/>
    <mergeCell ref="E22:E28"/>
    <mergeCell ref="G15:G18"/>
    <mergeCell ref="H15:H18"/>
    <mergeCell ref="I15:I18"/>
    <mergeCell ref="J15:J18"/>
    <mergeCell ref="U15:U18"/>
    <mergeCell ref="V15:V18"/>
    <mergeCell ref="A21:L21"/>
    <mergeCell ref="B15:B18"/>
    <mergeCell ref="V30:V42"/>
    <mergeCell ref="A43:L43"/>
    <mergeCell ref="F22:F28"/>
    <mergeCell ref="G22:G28"/>
    <mergeCell ref="H22:H28"/>
    <mergeCell ref="I22:I28"/>
    <mergeCell ref="J22:J28"/>
    <mergeCell ref="K22:K28"/>
    <mergeCell ref="A48:L48"/>
    <mergeCell ref="A30:A42"/>
    <mergeCell ref="B30:B42"/>
    <mergeCell ref="C30:C42"/>
    <mergeCell ref="D30:D42"/>
    <mergeCell ref="E30:E42"/>
    <mergeCell ref="F30:F42"/>
    <mergeCell ref="G30:G42"/>
    <mergeCell ref="H30:H42"/>
    <mergeCell ref="I30:I42"/>
    <mergeCell ref="J30:J42"/>
    <mergeCell ref="K30:K42"/>
    <mergeCell ref="H44:H46"/>
    <mergeCell ref="A47:J47"/>
    <mergeCell ref="A44:A46"/>
    <mergeCell ref="B44:B46"/>
    <mergeCell ref="L40:L41"/>
    <mergeCell ref="M40:M41"/>
    <mergeCell ref="E15:E20"/>
    <mergeCell ref="U22:U28"/>
    <mergeCell ref="V22:V28"/>
    <mergeCell ref="A29:L29"/>
    <mergeCell ref="A22:A28"/>
    <mergeCell ref="B22:B28"/>
    <mergeCell ref="C22:C28"/>
    <mergeCell ref="U30:U42"/>
    <mergeCell ref="D22:D28"/>
    <mergeCell ref="U10:U13"/>
    <mergeCell ref="U8:U9"/>
    <mergeCell ref="T8:T9"/>
    <mergeCell ref="L10:L11"/>
    <mergeCell ref="R10:R11"/>
    <mergeCell ref="C44:C46"/>
    <mergeCell ref="D44:D46"/>
    <mergeCell ref="A6:M6"/>
    <mergeCell ref="M8:M9"/>
    <mergeCell ref="D8:D9"/>
    <mergeCell ref="F8:F9"/>
    <mergeCell ref="C8:C9"/>
    <mergeCell ref="B8:B9"/>
    <mergeCell ref="A8:A9"/>
    <mergeCell ref="G8:J8"/>
    <mergeCell ref="K15:K18"/>
    <mergeCell ref="E44:E46"/>
    <mergeCell ref="F44:F46"/>
    <mergeCell ref="G44:G46"/>
    <mergeCell ref="C15:C18"/>
    <mergeCell ref="D15:D18"/>
    <mergeCell ref="A15:A18"/>
    <mergeCell ref="F15:F18"/>
    <mergeCell ref="L24:L27"/>
    <mergeCell ref="Q10:Q11"/>
    <mergeCell ref="A14:L14"/>
    <mergeCell ref="A10:A13"/>
    <mergeCell ref="P18:P20"/>
    <mergeCell ref="Q18:Q20"/>
    <mergeCell ref="W8:W9"/>
    <mergeCell ref="S8:S9"/>
    <mergeCell ref="N8:N9"/>
    <mergeCell ref="V8:V9"/>
    <mergeCell ref="K8:K9"/>
    <mergeCell ref="O8:R8"/>
    <mergeCell ref="L8:L9"/>
    <mergeCell ref="V10:V13"/>
    <mergeCell ref="B10:B13"/>
    <mergeCell ref="E8:E9"/>
    <mergeCell ref="G10:G13"/>
    <mergeCell ref="H10:H13"/>
    <mergeCell ref="I10:I13"/>
    <mergeCell ref="K10:K13"/>
    <mergeCell ref="F10:F13"/>
    <mergeCell ref="E10:E13"/>
    <mergeCell ref="D10:D13"/>
    <mergeCell ref="C10:C13"/>
    <mergeCell ref="J10:J13"/>
    <mergeCell ref="M24:M27"/>
    <mergeCell ref="N24:N27"/>
    <mergeCell ref="O24:O27"/>
    <mergeCell ref="P24:P27"/>
    <mergeCell ref="Q24:Q27"/>
    <mergeCell ref="S10:S11"/>
    <mergeCell ref="T10:T11"/>
    <mergeCell ref="L22:L23"/>
    <mergeCell ref="M22:M23"/>
    <mergeCell ref="N22:N23"/>
    <mergeCell ref="O22:O23"/>
    <mergeCell ref="P22:P23"/>
    <mergeCell ref="Q22:Q23"/>
    <mergeCell ref="R22:R23"/>
    <mergeCell ref="S22:S23"/>
    <mergeCell ref="T22:T23"/>
    <mergeCell ref="L18:L20"/>
    <mergeCell ref="M18:M20"/>
    <mergeCell ref="N18:N20"/>
    <mergeCell ref="O18:O20"/>
    <mergeCell ref="M10:M11"/>
    <mergeCell ref="N10:N11"/>
    <mergeCell ref="O10:O11"/>
    <mergeCell ref="P10:P11"/>
    <mergeCell ref="T37:T39"/>
    <mergeCell ref="L34:L36"/>
    <mergeCell ref="M34:M36"/>
    <mergeCell ref="N34:N36"/>
    <mergeCell ref="O34:O36"/>
    <mergeCell ref="P34:P36"/>
    <mergeCell ref="L37:L39"/>
    <mergeCell ref="M37:M39"/>
    <mergeCell ref="N30:N31"/>
    <mergeCell ref="O30:O31"/>
    <mergeCell ref="P30:P31"/>
    <mergeCell ref="Q30:Q31"/>
    <mergeCell ref="R30:R31"/>
    <mergeCell ref="S30:S31"/>
    <mergeCell ref="L30:L31"/>
    <mergeCell ref="M30:M31"/>
    <mergeCell ref="R18:R20"/>
    <mergeCell ref="S18:S20"/>
    <mergeCell ref="T18:T20"/>
    <mergeCell ref="R40:R41"/>
    <mergeCell ref="S40:S41"/>
    <mergeCell ref="T40:T41"/>
    <mergeCell ref="N40:N41"/>
    <mergeCell ref="R24:R27"/>
    <mergeCell ref="S24:S27"/>
    <mergeCell ref="T24:T27"/>
    <mergeCell ref="T30:T31"/>
    <mergeCell ref="O40:O41"/>
    <mergeCell ref="P40:P41"/>
    <mergeCell ref="Q40:Q41"/>
    <mergeCell ref="Q34:Q36"/>
    <mergeCell ref="R34:R36"/>
    <mergeCell ref="S34:S36"/>
    <mergeCell ref="T34:T36"/>
    <mergeCell ref="O37:O39"/>
    <mergeCell ref="P37:P39"/>
    <mergeCell ref="Q37:Q39"/>
    <mergeCell ref="R37:R39"/>
    <mergeCell ref="N37:N39"/>
    <mergeCell ref="S37:S39"/>
  </mergeCells>
  <dataValidations count="1">
    <dataValidation type="textLength" operator="lessThanOrEqual" allowBlank="1" showInputMessage="1" showErrorMessage="1" sqref="W47:W65536 W21 W29 W14 W43 W5 W7:W9">
      <formula1>350</formula1>
    </dataValidation>
  </dataValidations>
  <hyperlinks>
    <hyperlink ref="W15" r:id="rId1" display="Se recibió la agenda del plan de auditoría por parte del  ICONTEC el 30 de enero de 2020 y se socializó y concertó con el Sr. Rector y los líderes del procesos en febrero 06."/>
    <hyperlink ref="W10" r:id="rId2" display="1. Plan de Auditoría Interna-v02 - 2019 SGSST"/>
    <hyperlink ref="W12" r:id="rId3" display="1. Ver listas de verificación."/>
    <hyperlink ref="W13" r:id="rId4" display="1. Informe de AI-v03 2019 SGSST."/>
    <hyperlink ref="W22" r:id="rId5" display="Convocatoria RxD de 2019 (Febrero de 2020)"/>
    <hyperlink ref="W23" r:id="rId6" display="Convocatoria RxD de 2020-I (Agosto 04)"/>
    <hyperlink ref="W24" r:id="rId7" display="TR1: Presentación RxD de 2019"/>
    <hyperlink ref="W25" r:id="rId8" display="Listado de Asistencia RxD de 2019"/>
    <hyperlink ref="W26" r:id="rId9" display="Presentación RxD de 2020-I"/>
    <hyperlink ref="W27" r:id="rId10" display="Informe en Excel"/>
    <hyperlink ref="W11" r:id="rId11" display="2. Preparación Plan de Auditoría Interna-v02 - 2020 (ISO 9001)"/>
    <hyperlink ref="W30" r:id="rId12" display="TR2: Se recibió el informe del ICONTEC en Marzo 30 de 2020, se le entregó al Sr. Rector el Informe y se comunicó vía WhatsApp a todos los líderes de los procesos para su atención."/>
    <hyperlink ref="W31" r:id="rId13" display="TR3: Se llevaron las recomendaciones del ICONTEC al Plan Integral de Mejoramiento Continuo y se le asignaron los responsables. Además se está concertando con el Sr. Rector la comunicación a los mismos."/>
    <hyperlink ref="W34" r:id="rId14" display="TR1: Se efectuó el cierre de los indicadores del último trimestre de 2019 y se ajustaron para la auditoría del ICONTEC."/>
    <hyperlink ref="W35" r:id="rId15" display="Ver tablero de Seguimiento a Indicadores de 2019"/>
    <hyperlink ref="W36" r:id="rId16" display="TR2: Se revisaron los indicadores de todos los procesos de 2020 y se inició el informe para la revisión por la dirección con el Sr. Rector."/>
    <hyperlink ref="W39" r:id="rId17" display="TR2: Se revisaron los reportes del monitoreo a los riesgos en el 2020 por parte de los líderes de los procesos, donde sólo se reportó menos de la mitad de los 95 riesgos identificados. Se inició el informe para la reisión por la dirección por parte del Sr"/>
    <hyperlink ref="W37" r:id="rId18" display="TR1: Se revisiaron y ajustaron los tableros de monitoreo y revisión de los riesgos de 2019 y se concolidó la información para evaluar la mitigación o deterioro de los riesgos en el 2019."/>
    <hyperlink ref="W38" r:id="rId19" display="Ver tablero de Monitoreo y Revisión de Riesgos por Proceso - 2019"/>
    <hyperlink ref="W40" r:id="rId20" display="TR1: Se solicitó a los líderes de los procesos el cierre de las acciones de mejoramiento antes de la visita del ICONTEC y se consolidó el plan de mejoramiento de 2019 definitivo."/>
    <hyperlink ref="X41" r:id="rId21" display="Ver"/>
    <hyperlink ref="W42" r:id="rId22" display="TR2: Se envío el recordatorio a los líderes de los procesos para iniciar la medición de la percepción de las partes interesadas según sus públicos objetivos. Al mismo tiempo se envío el formato para el reporte de los resultados."/>
    <hyperlink ref="W44" r:id="rId23" display="..\..\..\..\..\..\OneDrive - Tecnologico de Antioquia Institucion Universitaria\Control de DOCUMENTOS\Listado Maestro de Documentos Internos-v01 Junio de 2020.xlsx"/>
    <hyperlink ref="W45" r:id="rId24" display="..\..\..\..\..\..\OneDrive - Tecnologico de Antioquia Institucion Universitaria\SIG-TdeA\09. Normograma EXTERNO\0. Normograma Externo-v01 Actualiz ago 15 de 2020.xlsx"/>
    <hyperlink ref="W46" r:id="rId25" display="..\..\..\..\..\..\OneDrive - Tecnologico de Antioquia Institucion Universitaria\Control de REGISTROS\FO-GDO-06 Listado Maestro de Registros-v01 - Marzo 2020.xlsx"/>
    <hyperlink ref="W18" r:id="rId26" display="El informe llegó el 30 de marzo, se envío al Sr. Rector, quien luego lo remitió a los líderes de loa procesos para su socialización."/>
    <hyperlink ref="W17" r:id="rId27" display="TR1: La visita del ICONTEC se atendió entre el 17 y 21 de febrero de 2020. Ver informe de auditoría del ICONTEC donde relaciona las fechas."/>
    <hyperlink ref="W20" r:id="rId28" display="Se envío al Sr. Rector, quien luego lo remitió a los líderes de los procesos para su socialización."/>
    <hyperlink ref="W19" r:id="rId29" display="Ver correo del ICONTEC"/>
    <hyperlink ref="W28" r:id="rId30" display="La reunión se desarrollo en Agoso 04 con todos los líderes de proceso y personal de apoyo convocados, alrededor de 43 personas. Acta de Revisión por la Dirección del 2020-I"/>
  </hyperlinks>
  <printOptions/>
  <pageMargins left="0.3937007874015748" right="0" top="0.3937007874015748" bottom="0.3937007874015748" header="0.31496062992125984" footer="0.31496062992125984"/>
  <pageSetup horizontalDpi="600" verticalDpi="600" orientation="landscape" scale="60" r:id="rId34"/>
  <rowBreaks count="1" manualBreakCount="1">
    <brk id="29" max="255" man="1"/>
  </rowBreaks>
  <drawing r:id="rId33"/>
  <legacyDrawing r:id="rId3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2019-05-27T15:42:03Z</cp:lastPrinted>
  <dcterms:created xsi:type="dcterms:W3CDTF">2010-12-21T15:57:45Z</dcterms:created>
  <dcterms:modified xsi:type="dcterms:W3CDTF">2021-02-10T19:58:07Z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