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20" windowHeight="6300" tabRatio="602" activeTab="0"/>
  </bookViews>
  <sheets>
    <sheet name="Formulación" sheetId="1" r:id="rId1"/>
    <sheet name="Hoja2" sheetId="2" r:id="rId2"/>
    <sheet name="Hoja3" sheetId="3" r:id="rId3"/>
  </sheets>
  <definedNames>
    <definedName name="_xlnm.Print_Area" localSheetId="0">'Formulación'!$A$5:$V$33</definedName>
    <definedName name="_xlnm.Print_Titles" localSheetId="0">'Formulación'!$8:$9</definedName>
  </definedNames>
  <calcPr fullCalcOnLoad="1"/>
</workbook>
</file>

<file path=xl/comments1.xml><?xml version="1.0" encoding="utf-8"?>
<comments xmlns="http://schemas.openxmlformats.org/spreadsheetml/2006/main">
  <authors>
    <author>bgiraldo</author>
    <author>BGIRALDO</author>
  </authors>
  <commentList>
    <comment ref="S8" authorId="0">
      <text>
        <r>
          <rPr>
            <b/>
            <sz val="8"/>
            <rFont val="Tahoma"/>
            <family val="2"/>
          </rPr>
          <t>bgiraldo:</t>
        </r>
        <r>
          <rPr>
            <sz val="8"/>
            <rFont val="Tahoma"/>
            <family val="2"/>
          </rPr>
          <t xml:space="preserve">
Digite en esta celda el porcentaje de ejecución para cada actividad en valores de 0% a 100%</t>
        </r>
      </text>
    </comment>
    <comment ref="W8" authorId="1">
      <text>
        <r>
          <rPr>
            <b/>
            <sz val="9"/>
            <rFont val="Tahoma"/>
            <family val="2"/>
          </rPr>
          <t>BGIRALDO:</t>
        </r>
        <r>
          <rPr>
            <sz val="9"/>
            <rFont val="Tahoma"/>
            <family val="2"/>
          </rPr>
          <t xml:space="preserve">
En esta celda registre los detalles de la ejecución de la meta, Ejplo: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List>
</comments>
</file>

<file path=xl/sharedStrings.xml><?xml version="1.0" encoding="utf-8"?>
<sst xmlns="http://schemas.openxmlformats.org/spreadsheetml/2006/main" count="106" uniqueCount="85">
  <si>
    <t>Línea estratégica</t>
  </si>
  <si>
    <t>Objetivo estratégico</t>
  </si>
  <si>
    <t>Avance físico programado %</t>
  </si>
  <si>
    <t>% ponderación del indicador</t>
  </si>
  <si>
    <t>ejecución Vs ponderación</t>
  </si>
  <si>
    <t>Evidencias de la ejecución del indicador</t>
  </si>
  <si>
    <t>Indicador</t>
  </si>
  <si>
    <t>Presupuesto 
  (millones de pesos)</t>
  </si>
  <si>
    <t>TOTAL  PLAN DE ACCIÓN</t>
  </si>
  <si>
    <t>Actividades</t>
  </si>
  <si>
    <t>TOTAL ACUMULADO INDICADOR</t>
  </si>
  <si>
    <t>Ponderacion actividad</t>
  </si>
  <si>
    <t xml:space="preserve">Responsable </t>
  </si>
  <si>
    <t>código</t>
  </si>
  <si>
    <t>% ejecución de la actividad</t>
  </si>
  <si>
    <t>% ejecución del indicador</t>
  </si>
  <si>
    <t>1. APUESTA POR LA CALIDAD Y LA EXCELENCIA</t>
  </si>
  <si>
    <t xml:space="preserve">Proyecto </t>
  </si>
  <si>
    <t>Fortalecer las áreas de apoyo a los procesos misionales</t>
  </si>
  <si>
    <t>DEPENDENCIA: COORDINACIÓN DE AYUDAS EDUCATIVAS</t>
  </si>
  <si>
    <t>Emisora TdeA</t>
  </si>
  <si>
    <t>No de series radiales</t>
  </si>
  <si>
    <t>No. De eventos radiales</t>
  </si>
  <si>
    <t>5. ADMINISTRACIÓN Y GESTIÓN AL SERVICO DE LA ACADEMIA</t>
  </si>
  <si>
    <t xml:space="preserve">3. INTERNACIONALIZACIÓN E INTERACCIÓN CON LOS AGENTES SOCIALES Y COMUNITARIOS </t>
  </si>
  <si>
    <t>Profesional de Ayudas Educativas</t>
  </si>
  <si>
    <t>Profesional de Ayudas Educativas y Contratista de la Emisora</t>
  </si>
  <si>
    <t>FIRMA  - PROFESIONAL DE AYUDAS EDUCATIVAS</t>
  </si>
  <si>
    <t>4. Implementar una estrategia que permita visualizar a la institución y sus servicios</t>
  </si>
  <si>
    <t>Marzo</t>
  </si>
  <si>
    <t>Junio</t>
  </si>
  <si>
    <t>Septiembre</t>
  </si>
  <si>
    <t>Diciembre</t>
  </si>
  <si>
    <t>Logro de la Meta</t>
  </si>
  <si>
    <t xml:space="preserve">Septiembre </t>
  </si>
  <si>
    <t>No. De programas radiales nuevos</t>
  </si>
  <si>
    <t xml:space="preserve">Profesional de Ayudas </t>
  </si>
  <si>
    <t>Eventos de la Red de Radio Universitaria</t>
  </si>
  <si>
    <t>Seleccionar y producir 10 nuevos programas para añadirlos a la parrilla de TdeARadio</t>
  </si>
  <si>
    <t>Realizar (6) series radiales en diferentes formatos con tematicas variadas</t>
  </si>
  <si>
    <t>Participar en Uno de los eventos organizados anualmente por la Red de Radio Universitaria de Colombia</t>
  </si>
  <si>
    <t>Meta 2020</t>
  </si>
  <si>
    <t xml:space="preserve">Producción de los recursos educativos </t>
  </si>
  <si>
    <t>Producción de recursos educativos digitales</t>
  </si>
  <si>
    <t>Número de cursos con recursos educativos digitales</t>
  </si>
  <si>
    <t>Definición de los cursos a los cuales se les va a producir recursos educativos</t>
  </si>
  <si>
    <t>Propuesta metodológica y de contenidos con el experto temático</t>
  </si>
  <si>
    <t>2. FOMENTO Y DESARROLLO DE LA INVESTIGACIÓN E INNOVACIÓN</t>
  </si>
  <si>
    <t>Fortalecer la investigación formativa, científica y aplicada que propicie la transferencia de conocimiento y la innovación</t>
  </si>
  <si>
    <t>Propuesta de modelo comunicacional para la difusión y apropiación social del conocimiento</t>
  </si>
  <si>
    <t>Número de proyectos de investigación aplicados en el modelo comunicacional</t>
  </si>
  <si>
    <t xml:space="preserve">Presentar la propuesta del modelo comunicacional </t>
  </si>
  <si>
    <t>Realizar la producción para aplicar el modelo a los proyectos de investigación.</t>
  </si>
  <si>
    <t xml:space="preserve">Producción de campañas digitales de mercadeo nacional e internacional </t>
  </si>
  <si>
    <t>Número de campañas</t>
  </si>
  <si>
    <t>70</t>
  </si>
  <si>
    <t>Producir las piezas comunicacionales para las campañas</t>
  </si>
  <si>
    <t xml:space="preserve">7. Mejorar  la gestión de la Comunicación </t>
  </si>
  <si>
    <t>8. Ampliar y mejorar la infraestructura tecnológica que soporta las funciones misionales de la institución</t>
  </si>
  <si>
    <t>Elaborar la propuesta para el plan de inversión en equipos y recursos audiovisuales educativos y didácticos</t>
  </si>
  <si>
    <t>40</t>
  </si>
  <si>
    <t>010504-2020</t>
  </si>
  <si>
    <t>020209-2020</t>
  </si>
  <si>
    <t>030401-2020</t>
  </si>
  <si>
    <t>010505-2020</t>
  </si>
  <si>
    <t xml:space="preserve">Modernización de recursos audiovisuales y didácticos </t>
  </si>
  <si>
    <t>Propuesta plan de inversión de recursos audiovisuales y didácticos</t>
  </si>
  <si>
    <t>010508-2020</t>
  </si>
  <si>
    <t>Codigo: FO-PIN-02</t>
  </si>
  <si>
    <t>Versión: 01</t>
  </si>
  <si>
    <t>Fecha de aprobación: Octubre 28 de 2016</t>
  </si>
  <si>
    <t>Pagina 1 de 1</t>
  </si>
  <si>
    <t>PLAN DE ACCIÓN - Vigencia: 2020</t>
  </si>
  <si>
    <t>Elaborar plan escrito para las propuestas de campañas</t>
  </si>
  <si>
    <t>Diseñar una propuesta escrita para la proyección de un sistema de señalización digital para el Campus de Robledo del TdeA.</t>
  </si>
  <si>
    <t>Realizar (4) eventos radiales de impacto para la comunidad con TdeA Radio</t>
  </si>
  <si>
    <t>Señalización digital para el campus Robledo del TdeA</t>
  </si>
  <si>
    <t>Propuesta plan de inversión elaborada</t>
  </si>
  <si>
    <t>010506-2019</t>
  </si>
  <si>
    <t xml:space="preserve">Se elaboraron contenidos para los diplomados virtuales de: Educación Inicial, Educación Inclusiva, trastornos de aprendizaje y talentos excepcionales. Se apoyó la producción de contenidos para el curso de Bioseguridad y se creo el juego Más Conectados para la caracterización de información para la elaboración del Plan de Desarrollo Institucional. Producción de cursos desarrollados por la contingencia y flexibilización curricular.Ver: Carpeta Plan de Acción en OneDrive"                                    Se adelanta el proceso de producción de los cursos virtuales de: Ingles A2, B1 y B2 en el marco del convenio con Sapiencia. Están en producción los cursos para programasde derecho y educación: Inclusión y discriminación, Derechos humanos, Perspectiva de derechos humanos, Metodología de la Investigación y Filosofía del Derecho. Ver carpeta One Drive Cursos Virtuales  </t>
  </si>
  <si>
    <t>"La propuesta escrita se remitió a la Vicerrectoría Académica para ser discutida. Se está prototipando el primer proyecto de investigación con la tesis doctoral Segregación residencial desde un abordaje territorial multidimensional en la ciudad de Ibagué, departamento del Tolima, Colombia. 1990 - 2019. 
Ver: Carpeta Plan de Acción en OneDrive"</t>
  </si>
  <si>
    <t>Se propuso y se realizó la estrategia con las piezas para la campaña de inscripciones 2020-2. Se cuenta con parrilla de publicación en redes sociales y con las piezas terminadas. Conceptualización de campaña para el lanzamiento y puesta en marcha de la estrategia de flexibilización curricular, con la propuesta "Más Conectados". Ver: Carpeta Plan de Acción en OneDrive. Se realizó la campaña institucional para inscripciones 2021-1</t>
  </si>
  <si>
    <t>Estudio de mercado para la dotación de recursos audiovisuales del Bloque 2. La propuesta pasó a  las oficinas encargadas de los procesos de adquisición de bienes. Se adjudicó el proceso de compra de los recursos solicitados. Se encuentra en proceso de instalación. Software adquirido para producción de contenidos proyecto Sapiencia.
Ver: Carpeta Plan de Acción en OneDrive</t>
  </si>
  <si>
    <t>Propuesta para el Plan de inversión, estudio del sector. Ver carpeta Plan de Acción. Se entregó propuesta a la Rectoría (Ver Carpeta de Gestión 2020)</t>
  </si>
  <si>
    <t>Se realizaron 10 programas programas nuevos en la parrilla: La locha, La toga, Más conectados y El programa X, Mistica Lírica, Enciclopedía del Jazz, Celuloide, Fe en Colombia, CulturizaTdeA  Se emitieron 7 series radiales, tres en enlace con la Red de Radio Universitaria de Colombia: Conexión RRUC, Tierra de Gracias, La Rebaja, Awolnation, Notas navidad, Escuela virtual, Podcast Parceros. Y una serie producida por TdeA Radio llamada Notas de Voz. La emisora participó en la activación para el inicio del semestre, con el evento para estudiantes nuevos. Se asistió al encuentro anual de la Red de radio Universitaria de Colombia, se cuenta con certificado de Asistencia. (Ver carpeta One Drive, Plan de Acción)</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</si>
</sst>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Tahoma"/>
      <family val="2"/>
    </font>
    <font>
      <b/>
      <sz val="8"/>
      <name val="Tahoma"/>
      <family val="2"/>
    </font>
    <font>
      <sz val="8"/>
      <name val="Calibri"/>
      <family val="2"/>
    </font>
    <font>
      <b/>
      <sz val="14"/>
      <color indexed="10"/>
      <name val="Calibri"/>
      <family val="2"/>
    </font>
    <font>
      <b/>
      <sz val="10"/>
      <color indexed="10"/>
      <name val="Calibri"/>
      <family val="2"/>
    </font>
    <font>
      <b/>
      <sz val="11"/>
      <color indexed="10"/>
      <name val="Calibri"/>
      <family val="2"/>
    </font>
    <font>
      <sz val="9"/>
      <name val="Tahoma"/>
      <family val="2"/>
    </font>
    <font>
      <b/>
      <sz val="9"/>
      <name val="Tahoma"/>
      <family val="2"/>
    </font>
    <font>
      <sz val="10"/>
      <color indexed="8"/>
      <name val="Arial"/>
      <family val="2"/>
    </font>
    <font>
      <b/>
      <sz val="16"/>
      <color indexed="8"/>
      <name val="Arial"/>
      <family val="2"/>
    </font>
    <font>
      <b/>
      <sz val="22"/>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FF0000"/>
      <name val="Calibri"/>
      <family val="2"/>
    </font>
    <font>
      <b/>
      <sz val="10"/>
      <color rgb="FFFF0000"/>
      <name val="Calibri"/>
      <family val="2"/>
    </font>
    <font>
      <b/>
      <sz val="11"/>
      <color rgb="FFFF0000"/>
      <name val="Calibri"/>
      <family val="2"/>
    </font>
    <font>
      <b/>
      <sz val="10"/>
      <color theme="1"/>
      <name val="Calibri"/>
      <family val="2"/>
    </font>
    <font>
      <sz val="10"/>
      <color theme="1"/>
      <name val="Calibri"/>
      <family val="2"/>
    </font>
    <font>
      <sz val="10"/>
      <color theme="1"/>
      <name val="Arial"/>
      <family val="2"/>
    </font>
    <font>
      <b/>
      <sz val="16"/>
      <color theme="1"/>
      <name val="Arial"/>
      <family val="2"/>
    </font>
    <font>
      <b/>
      <sz val="22"/>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rgb="FF99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bottom style="thin"/>
    </border>
    <border>
      <left style="thin"/>
      <right style="thin"/>
      <top/>
      <bottom/>
    </border>
    <border>
      <left/>
      <right/>
      <top style="thin"/>
      <bottom style="thin"/>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5">
    <xf numFmtId="0" fontId="0" fillId="0" borderId="0" xfId="0" applyFont="1" applyAlignment="1">
      <alignment/>
    </xf>
    <xf numFmtId="0" fontId="0" fillId="0" borderId="0" xfId="0" applyAlignment="1">
      <alignment vertical="center"/>
    </xf>
    <xf numFmtId="9" fontId="5" fillId="0" borderId="10" xfId="0" applyNumberFormat="1" applyFont="1" applyBorder="1" applyAlignment="1">
      <alignment horizontal="center" vertical="center"/>
    </xf>
    <xf numFmtId="9" fontId="5" fillId="33" borderId="10" xfId="0" applyNumberFormat="1" applyFont="1" applyFill="1" applyBorder="1" applyAlignment="1">
      <alignment horizontal="center" vertical="center"/>
    </xf>
    <xf numFmtId="9" fontId="5" fillId="34" borderId="10" xfId="0" applyNumberFormat="1" applyFont="1" applyFill="1" applyBorder="1" applyAlignment="1">
      <alignment horizontal="center" vertical="center"/>
    </xf>
    <xf numFmtId="0" fontId="3" fillId="0" borderId="0" xfId="0" applyFont="1" applyAlignment="1">
      <alignment horizontal="center" vertical="center"/>
    </xf>
    <xf numFmtId="3" fontId="4"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xf>
    <xf numFmtId="3" fontId="4" fillId="34" borderId="11" xfId="0" applyNumberFormat="1" applyFont="1" applyFill="1" applyBorder="1" applyAlignment="1">
      <alignment horizontal="center" vertical="center"/>
    </xf>
    <xf numFmtId="0" fontId="5" fillId="34" borderId="10" xfId="0" applyFont="1" applyFill="1" applyBorder="1" applyAlignment="1">
      <alignment vertical="center"/>
    </xf>
    <xf numFmtId="9" fontId="5" fillId="34" borderId="12" xfId="0" applyNumberFormat="1" applyFont="1" applyFill="1" applyBorder="1" applyAlignment="1">
      <alignment horizontal="center" vertical="center"/>
    </xf>
    <xf numFmtId="9" fontId="5" fillId="35" borderId="10" xfId="0" applyNumberFormat="1" applyFont="1" applyFill="1" applyBorder="1" applyAlignment="1">
      <alignment horizontal="center" vertical="center"/>
    </xf>
    <xf numFmtId="9" fontId="3" fillId="0" borderId="0" xfId="53" applyFont="1" applyAlignment="1">
      <alignment horizontal="center" vertical="center"/>
    </xf>
    <xf numFmtId="9" fontId="4" fillId="36" borderId="10" xfId="53" applyFont="1" applyFill="1" applyBorder="1" applyAlignment="1">
      <alignment horizontal="center" vertical="center" textRotation="90" wrapText="1"/>
    </xf>
    <xf numFmtId="9" fontId="5" fillId="34" borderId="10" xfId="53" applyFont="1" applyFill="1" applyBorder="1" applyAlignment="1">
      <alignment horizontal="center" vertical="center"/>
    </xf>
    <xf numFmtId="9" fontId="0" fillId="0" borderId="0" xfId="53" applyFont="1" applyAlignment="1">
      <alignment vertical="center"/>
    </xf>
    <xf numFmtId="0" fontId="5" fillId="37" borderId="13" xfId="0" applyFont="1" applyFill="1" applyBorder="1" applyAlignment="1">
      <alignment horizontal="left" vertical="center" wrapText="1"/>
    </xf>
    <xf numFmtId="0" fontId="5" fillId="0" borderId="10" xfId="0" applyFont="1" applyBorder="1" applyAlignment="1">
      <alignment horizontal="left" vertical="center" wrapText="1"/>
    </xf>
    <xf numFmtId="9" fontId="5" fillId="0" borderId="10" xfId="53" applyFont="1" applyBorder="1" applyAlignment="1">
      <alignment horizontal="center" vertical="center"/>
    </xf>
    <xf numFmtId="49" fontId="0" fillId="0" borderId="0" xfId="0" applyNumberFormat="1" applyAlignment="1">
      <alignment vertical="center"/>
    </xf>
    <xf numFmtId="0" fontId="0" fillId="0" borderId="14" xfId="0" applyBorder="1" applyAlignment="1">
      <alignment vertical="center"/>
    </xf>
    <xf numFmtId="0" fontId="3" fillId="0" borderId="0" xfId="0" applyFont="1" applyAlignment="1">
      <alignment vertical="center"/>
    </xf>
    <xf numFmtId="49" fontId="48" fillId="0" borderId="0" xfId="0" applyNumberFormat="1" applyFont="1" applyAlignment="1">
      <alignment vertical="center"/>
    </xf>
    <xf numFmtId="0" fontId="48" fillId="0" borderId="0" xfId="0" applyFont="1" applyAlignment="1">
      <alignment vertical="center"/>
    </xf>
    <xf numFmtId="3" fontId="0" fillId="0" borderId="0" xfId="0" applyNumberFormat="1" applyAlignment="1">
      <alignment vertical="center"/>
    </xf>
    <xf numFmtId="9" fontId="0" fillId="0" borderId="0" xfId="0" applyNumberFormat="1" applyAlignment="1">
      <alignment vertical="center"/>
    </xf>
    <xf numFmtId="9" fontId="5" fillId="34" borderId="15" xfId="0" applyNumberFormat="1" applyFont="1" applyFill="1" applyBorder="1" applyAlignment="1">
      <alignment horizontal="center" vertical="center"/>
    </xf>
    <xf numFmtId="0" fontId="49" fillId="34" borderId="16" xfId="0" applyFont="1" applyFill="1" applyBorder="1" applyAlignment="1">
      <alignment horizontal="center" vertical="center"/>
    </xf>
    <xf numFmtId="0" fontId="50" fillId="0" borderId="0" xfId="0" applyFont="1" applyAlignment="1">
      <alignment vertical="center"/>
    </xf>
    <xf numFmtId="0" fontId="51" fillId="0" borderId="10" xfId="0" applyFont="1" applyFill="1" applyBorder="1" applyAlignment="1">
      <alignment horizontal="center" vertical="center"/>
    </xf>
    <xf numFmtId="9" fontId="52" fillId="38" borderId="10" xfId="0" applyNumberFormat="1" applyFont="1" applyFill="1" applyBorder="1" applyAlignment="1">
      <alignment horizontal="center" vertical="center"/>
    </xf>
    <xf numFmtId="9" fontId="52" fillId="0" borderId="10" xfId="0" applyNumberFormat="1" applyFont="1" applyFill="1" applyBorder="1" applyAlignment="1">
      <alignment horizontal="center" vertical="center"/>
    </xf>
    <xf numFmtId="0" fontId="4" fillId="39" borderId="10" xfId="0" applyFont="1" applyFill="1" applyBorder="1" applyAlignment="1">
      <alignment horizontal="center" vertical="center" textRotation="90" wrapText="1"/>
    </xf>
    <xf numFmtId="0" fontId="52" fillId="39" borderId="13" xfId="0" applyFont="1" applyFill="1" applyBorder="1" applyAlignment="1">
      <alignment horizontal="center" vertical="center"/>
    </xf>
    <xf numFmtId="0" fontId="0" fillId="39" borderId="17" xfId="0" applyFill="1" applyBorder="1" applyAlignment="1">
      <alignment horizontal="center" vertical="center"/>
    </xf>
    <xf numFmtId="0" fontId="51" fillId="39" borderId="10" xfId="0" applyFont="1" applyFill="1" applyBorder="1" applyAlignment="1">
      <alignment horizontal="center" vertical="center"/>
    </xf>
    <xf numFmtId="9" fontId="5" fillId="34" borderId="15" xfId="0" applyNumberFormat="1" applyFont="1" applyFill="1" applyBorder="1" applyAlignment="1">
      <alignment horizontal="center" vertical="center"/>
    </xf>
    <xf numFmtId="9" fontId="5" fillId="0" borderId="10" xfId="0" applyNumberFormat="1" applyFont="1" applyBorder="1" applyAlignment="1">
      <alignment vertical="center"/>
    </xf>
    <xf numFmtId="0" fontId="52" fillId="0" borderId="12" xfId="0" applyFont="1" applyBorder="1" applyAlignment="1">
      <alignment horizontal="left" vertical="top" wrapText="1"/>
    </xf>
    <xf numFmtId="0" fontId="52" fillId="38" borderId="12" xfId="0" applyFont="1" applyFill="1" applyBorder="1" applyAlignment="1">
      <alignment vertical="center" wrapText="1"/>
    </xf>
    <xf numFmtId="0" fontId="52" fillId="38" borderId="12" xfId="0" applyFont="1" applyFill="1" applyBorder="1" applyAlignment="1">
      <alignment horizontal="left" vertical="center" wrapText="1"/>
    </xf>
    <xf numFmtId="0" fontId="52" fillId="0" borderId="10" xfId="0" applyFont="1" applyBorder="1" applyAlignment="1">
      <alignment horizontal="left" vertical="center" wrapText="1"/>
    </xf>
    <xf numFmtId="0" fontId="52" fillId="0" borderId="12" xfId="0" applyFont="1" applyBorder="1" applyAlignment="1">
      <alignment horizontal="justify" vertical="center" wrapText="1"/>
    </xf>
    <xf numFmtId="3" fontId="51" fillId="34" borderId="10" xfId="0" applyNumberFormat="1" applyFont="1" applyFill="1" applyBorder="1" applyAlignment="1">
      <alignment horizontal="center" vertical="center" wrapText="1"/>
    </xf>
    <xf numFmtId="0" fontId="0" fillId="0" borderId="0" xfId="0" applyFont="1" applyAlignment="1">
      <alignment vertical="center" wrapText="1"/>
    </xf>
    <xf numFmtId="49" fontId="52" fillId="10" borderId="10" xfId="0" applyNumberFormat="1" applyFont="1" applyFill="1" applyBorder="1" applyAlignment="1">
      <alignment horizontal="center" vertical="center" wrapText="1"/>
    </xf>
    <xf numFmtId="0" fontId="52" fillId="38" borderId="10" xfId="0" applyFont="1" applyFill="1" applyBorder="1" applyAlignment="1">
      <alignment horizontal="center" vertical="center" wrapText="1"/>
    </xf>
    <xf numFmtId="0" fontId="52" fillId="38" borderId="10" xfId="0" applyFont="1" applyFill="1" applyBorder="1" applyAlignment="1">
      <alignment horizontal="center" vertical="center"/>
    </xf>
    <xf numFmtId="0" fontId="5" fillId="0" borderId="13" xfId="0" applyFont="1" applyBorder="1" applyAlignment="1">
      <alignment horizontal="center" vertical="top" wrapText="1"/>
    </xf>
    <xf numFmtId="0" fontId="52" fillId="39" borderId="13" xfId="0" applyFont="1" applyFill="1" applyBorder="1" applyAlignment="1">
      <alignment horizontal="center" vertical="center"/>
    </xf>
    <xf numFmtId="0" fontId="51" fillId="38" borderId="10" xfId="0" applyFont="1" applyFill="1" applyBorder="1" applyAlignment="1">
      <alignment horizontal="center" vertical="center" wrapText="1"/>
    </xf>
    <xf numFmtId="0" fontId="53" fillId="0" borderId="10" xfId="0" applyFont="1" applyBorder="1" applyAlignment="1">
      <alignment horizontal="left" vertical="center"/>
    </xf>
    <xf numFmtId="0" fontId="53" fillId="0" borderId="10" xfId="0" applyFont="1" applyBorder="1" applyAlignment="1">
      <alignment vertical="center"/>
    </xf>
    <xf numFmtId="0" fontId="53" fillId="0" borderId="10" xfId="0" applyFont="1" applyBorder="1" applyAlignment="1">
      <alignment vertical="center" wrapText="1"/>
    </xf>
    <xf numFmtId="9" fontId="5" fillId="34" borderId="15" xfId="0" applyNumberFormat="1" applyFont="1" applyFill="1" applyBorder="1" applyAlignment="1">
      <alignment horizontal="center" vertical="center"/>
    </xf>
    <xf numFmtId="0" fontId="5" fillId="0" borderId="13" xfId="0" applyFont="1" applyBorder="1" applyAlignment="1">
      <alignment horizontal="center" vertical="top" wrapText="1"/>
    </xf>
    <xf numFmtId="0" fontId="54" fillId="0" borderId="10" xfId="0" applyFont="1" applyBorder="1" applyAlignment="1">
      <alignment horizontal="center" vertical="center"/>
    </xf>
    <xf numFmtId="0" fontId="55" fillId="0" borderId="1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13" xfId="0" applyFont="1" applyBorder="1" applyAlignment="1">
      <alignment horizontal="center" vertical="top" wrapText="1"/>
    </xf>
    <xf numFmtId="0" fontId="5" fillId="0" borderId="15" xfId="0" applyFont="1" applyBorder="1" applyAlignment="1">
      <alignment horizontal="center" vertical="top" wrapText="1"/>
    </xf>
    <xf numFmtId="9" fontId="5" fillId="34" borderId="13" xfId="0" applyNumberFormat="1" applyFont="1" applyFill="1" applyBorder="1" applyAlignment="1">
      <alignment horizontal="center" vertical="center"/>
    </xf>
    <xf numFmtId="9" fontId="5" fillId="34" borderId="15" xfId="0" applyNumberFormat="1" applyFont="1" applyFill="1" applyBorder="1" applyAlignment="1">
      <alignment horizontal="center" vertical="center"/>
    </xf>
    <xf numFmtId="0" fontId="4" fillId="36" borderId="13" xfId="0" applyFont="1" applyFill="1" applyBorder="1" applyAlignment="1">
      <alignment horizontal="center" vertical="center" textRotation="90" wrapText="1"/>
    </xf>
    <xf numFmtId="0" fontId="4" fillId="36" borderId="17" xfId="0" applyFont="1" applyFill="1" applyBorder="1" applyAlignment="1">
      <alignment horizontal="center" vertical="center" textRotation="90" wrapText="1"/>
    </xf>
    <xf numFmtId="0" fontId="3" fillId="0" borderId="0" xfId="0" applyFont="1" applyAlignment="1">
      <alignment horizontal="center" vertical="center"/>
    </xf>
    <xf numFmtId="0" fontId="51" fillId="36" borderId="13" xfId="0" applyFont="1" applyFill="1" applyBorder="1" applyAlignment="1">
      <alignment horizontal="center" vertical="center" textRotation="90" wrapText="1"/>
    </xf>
    <xf numFmtId="0" fontId="51" fillId="36" borderId="17" xfId="0" applyFont="1" applyFill="1" applyBorder="1" applyAlignment="1">
      <alignment horizontal="center" vertical="center" textRotation="90" wrapText="1"/>
    </xf>
    <xf numFmtId="0" fontId="2" fillId="36" borderId="13"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3" fillId="0" borderId="0" xfId="0" applyFont="1" applyAlignment="1">
      <alignment horizontal="left" vertical="center"/>
    </xf>
    <xf numFmtId="49" fontId="2" fillId="36" borderId="13" xfId="0" applyNumberFormat="1" applyFont="1" applyFill="1" applyBorder="1" applyAlignment="1">
      <alignment horizontal="center" vertical="center" wrapText="1"/>
    </xf>
    <xf numFmtId="49" fontId="2" fillId="36" borderId="17" xfId="0" applyNumberFormat="1" applyFont="1" applyFill="1" applyBorder="1" applyAlignment="1">
      <alignment horizontal="center" vertical="center" wrapText="1"/>
    </xf>
    <xf numFmtId="9" fontId="4" fillId="36" borderId="11" xfId="53" applyFont="1" applyFill="1" applyBorder="1" applyAlignment="1">
      <alignment horizontal="center" vertical="center" wrapText="1"/>
    </xf>
    <xf numFmtId="9" fontId="4" fillId="36" borderId="16" xfId="53" applyFont="1" applyFill="1" applyBorder="1" applyAlignment="1">
      <alignment horizontal="center" vertical="center" wrapText="1"/>
    </xf>
    <xf numFmtId="9" fontId="4" fillId="36" borderId="12" xfId="53" applyFont="1" applyFill="1" applyBorder="1" applyAlignment="1">
      <alignment horizontal="center" vertical="center" wrapText="1"/>
    </xf>
    <xf numFmtId="0" fontId="4" fillId="39" borderId="11" xfId="0" applyFont="1" applyFill="1" applyBorder="1" applyAlignment="1">
      <alignment horizontal="center" vertical="center" wrapText="1"/>
    </xf>
    <xf numFmtId="0" fontId="4" fillId="39" borderId="16" xfId="0" applyFont="1" applyFill="1" applyBorder="1" applyAlignment="1">
      <alignment horizontal="center" vertical="center" wrapText="1"/>
    </xf>
    <xf numFmtId="0" fontId="4" fillId="39" borderId="12" xfId="0" applyFont="1" applyFill="1" applyBorder="1" applyAlignment="1">
      <alignment horizontal="center" vertical="center" wrapText="1"/>
    </xf>
    <xf numFmtId="0" fontId="4" fillId="34" borderId="1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2" xfId="0" applyFont="1" applyFill="1" applyBorder="1" applyAlignment="1">
      <alignment horizontal="left" vertical="center"/>
    </xf>
    <xf numFmtId="0" fontId="5" fillId="38" borderId="10"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5" xfId="0" applyFont="1" applyFill="1" applyBorder="1" applyAlignment="1">
      <alignment horizontal="center" vertical="center"/>
    </xf>
    <xf numFmtId="0" fontId="5" fillId="39" borderId="17" xfId="0" applyFont="1" applyFill="1" applyBorder="1" applyAlignment="1">
      <alignment horizontal="center" vertical="center"/>
    </xf>
    <xf numFmtId="0" fontId="52" fillId="39" borderId="13" xfId="0" applyFont="1" applyFill="1" applyBorder="1" applyAlignment="1">
      <alignment horizontal="center" vertical="center"/>
    </xf>
    <xf numFmtId="0" fontId="52" fillId="39" borderId="17"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5" xfId="0" applyFont="1" applyFill="1" applyBorder="1" applyAlignment="1">
      <alignment horizontal="center" vertical="center" wrapText="1"/>
    </xf>
    <xf numFmtId="0" fontId="52" fillId="38" borderId="13" xfId="0" applyFont="1" applyFill="1" applyBorder="1" applyAlignment="1">
      <alignment horizontal="center" vertical="center"/>
    </xf>
    <xf numFmtId="0" fontId="52" fillId="38" borderId="15" xfId="0" applyFont="1" applyFill="1" applyBorder="1" applyAlignment="1">
      <alignment horizontal="center" vertical="center"/>
    </xf>
    <xf numFmtId="49" fontId="5" fillId="10" borderId="10" xfId="0" applyNumberFormat="1" applyFont="1" applyFill="1" applyBorder="1" applyAlignment="1">
      <alignment horizontal="center" vertical="center" wrapText="1"/>
    </xf>
    <xf numFmtId="0" fontId="51" fillId="39" borderId="13" xfId="0" applyFont="1" applyFill="1" applyBorder="1" applyAlignment="1">
      <alignment horizontal="center" vertical="center"/>
    </xf>
    <xf numFmtId="0" fontId="51" fillId="39" borderId="17" xfId="0" applyFont="1" applyFill="1" applyBorder="1" applyAlignment="1">
      <alignment horizontal="center" vertical="center"/>
    </xf>
    <xf numFmtId="0" fontId="2" fillId="39" borderId="13" xfId="0" applyFont="1" applyFill="1" applyBorder="1" applyAlignment="1">
      <alignment horizontal="center" vertical="center" wrapText="1"/>
    </xf>
    <xf numFmtId="0" fontId="2" fillId="39" borderId="17" xfId="0" applyFont="1" applyFill="1" applyBorder="1" applyAlignment="1">
      <alignment horizontal="center" vertical="center" wrapText="1"/>
    </xf>
    <xf numFmtId="0" fontId="4" fillId="38" borderId="13" xfId="0" applyFont="1" applyFill="1" applyBorder="1" applyAlignment="1">
      <alignment horizontal="center" vertical="center" wrapText="1"/>
    </xf>
    <xf numFmtId="0" fontId="4" fillId="38" borderId="15" xfId="0" applyFont="1" applyFill="1" applyBorder="1" applyAlignment="1">
      <alignment horizontal="center" vertical="center" wrapText="1"/>
    </xf>
    <xf numFmtId="0" fontId="5" fillId="38" borderId="10" xfId="0" applyFont="1" applyFill="1" applyBorder="1" applyAlignment="1">
      <alignment horizontal="center" vertical="center"/>
    </xf>
    <xf numFmtId="0" fontId="47" fillId="36" borderId="13" xfId="0" applyFont="1" applyFill="1" applyBorder="1" applyAlignment="1">
      <alignment horizontal="center" vertical="center" wrapText="1"/>
    </xf>
    <xf numFmtId="0" fontId="47" fillId="36" borderId="17" xfId="0" applyFont="1" applyFill="1" applyBorder="1" applyAlignment="1">
      <alignment horizontal="center" vertical="center" wrapText="1"/>
    </xf>
    <xf numFmtId="0" fontId="52" fillId="38" borderId="10" xfId="0" applyFont="1" applyFill="1" applyBorder="1" applyAlignment="1">
      <alignment horizontal="center" vertical="center" wrapText="1"/>
    </xf>
    <xf numFmtId="0" fontId="52" fillId="38" borderId="10" xfId="0" applyFont="1" applyFill="1" applyBorder="1" applyAlignment="1">
      <alignment horizontal="center" vertical="center"/>
    </xf>
    <xf numFmtId="0" fontId="51" fillId="38" borderId="13" xfId="0" applyFont="1" applyFill="1" applyBorder="1" applyAlignment="1">
      <alignment horizontal="center" vertical="center" wrapText="1"/>
    </xf>
    <xf numFmtId="0" fontId="51" fillId="38" borderId="17" xfId="0" applyFont="1" applyFill="1" applyBorder="1" applyAlignment="1">
      <alignment horizontal="center" vertical="center" wrapText="1"/>
    </xf>
    <xf numFmtId="49" fontId="5" fillId="38" borderId="10" xfId="0" applyNumberFormat="1" applyFont="1" applyFill="1" applyBorder="1" applyAlignment="1">
      <alignment horizontal="center" vertical="center" wrapText="1"/>
    </xf>
    <xf numFmtId="0" fontId="51" fillId="38" borderId="15" xfId="0" applyFont="1" applyFill="1" applyBorder="1" applyAlignment="1">
      <alignment horizontal="center" vertical="center" wrapText="1"/>
    </xf>
    <xf numFmtId="49" fontId="5" fillId="10" borderId="13" xfId="0" applyNumberFormat="1" applyFont="1" applyFill="1" applyBorder="1" applyAlignment="1">
      <alignment horizontal="center" vertical="center" wrapText="1"/>
    </xf>
    <xf numFmtId="49" fontId="5" fillId="10" borderId="15"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9" fontId="5" fillId="34" borderId="11" xfId="0" applyNumberFormat="1" applyFont="1" applyFill="1" applyBorder="1" applyAlignment="1">
      <alignment horizontal="center" vertical="center"/>
    </xf>
    <xf numFmtId="9" fontId="5" fillId="34" borderId="16" xfId="0" applyNumberFormat="1" applyFont="1" applyFill="1" applyBorder="1" applyAlignment="1">
      <alignment horizontal="center" vertical="center"/>
    </xf>
    <xf numFmtId="0" fontId="5" fillId="34" borderId="16" xfId="0" applyFont="1" applyFill="1" applyBorder="1" applyAlignment="1">
      <alignment horizontal="center" vertical="center"/>
    </xf>
    <xf numFmtId="0" fontId="5" fillId="34"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85725</xdr:rowOff>
    </xdr:from>
    <xdr:to>
      <xdr:col>1</xdr:col>
      <xdr:colOff>1162050</xdr:colOff>
      <xdr:row>3</xdr:row>
      <xdr:rowOff>57150</xdr:rowOff>
    </xdr:to>
    <xdr:pic>
      <xdr:nvPicPr>
        <xdr:cNvPr id="1" name="Imagen 1"/>
        <xdr:cNvPicPr preferRelativeResize="1">
          <a:picLocks noChangeAspect="1"/>
        </xdr:cNvPicPr>
      </xdr:nvPicPr>
      <xdr:blipFill>
        <a:blip r:embed="rId1"/>
        <a:stretch>
          <a:fillRect/>
        </a:stretch>
      </xdr:blipFill>
      <xdr:spPr>
        <a:xfrm>
          <a:off x="104775" y="85725"/>
          <a:ext cx="21336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4"/>
  <sheetViews>
    <sheetView tabSelected="1" zoomScalePageLayoutView="0" workbookViewId="0" topLeftCell="A1">
      <selection activeCell="S23" sqref="S23"/>
    </sheetView>
  </sheetViews>
  <sheetFormatPr defaultColWidth="11.421875" defaultRowHeight="15"/>
  <cols>
    <col min="1" max="1" width="16.140625" style="1" customWidth="1"/>
    <col min="2" max="2" width="20.00390625" style="1" customWidth="1"/>
    <col min="3" max="3" width="21.8515625" style="1" customWidth="1"/>
    <col min="4" max="4" width="10.8515625" style="19" customWidth="1"/>
    <col min="5" max="5" width="18.57421875" style="1" customWidth="1"/>
    <col min="6" max="10" width="6.00390625" style="28" customWidth="1"/>
    <col min="11" max="11" width="6.8515625" style="1" customWidth="1"/>
    <col min="12" max="12" width="23.00390625" style="44" customWidth="1"/>
    <col min="13" max="13" width="8.140625" style="1" customWidth="1"/>
    <col min="14" max="14" width="20.57421875" style="1" customWidth="1"/>
    <col min="15" max="17" width="6.140625" style="15" customWidth="1"/>
    <col min="18" max="18" width="6.421875" style="15" customWidth="1"/>
    <col min="19" max="19" width="7.8515625" style="1" customWidth="1"/>
    <col min="20" max="21" width="7.00390625" style="1" customWidth="1"/>
    <col min="22" max="22" width="6.421875" style="1" customWidth="1"/>
    <col min="23" max="23" width="57.57421875" style="1" customWidth="1"/>
    <col min="24" max="24" width="11.8515625" style="1" bestFit="1" customWidth="1"/>
    <col min="25" max="25" width="12.421875" style="1" bestFit="1" customWidth="1"/>
    <col min="26" max="16384" width="11.421875" style="1" customWidth="1"/>
  </cols>
  <sheetData>
    <row r="1" spans="1:23" ht="15">
      <c r="A1" s="58"/>
      <c r="B1" s="59"/>
      <c r="C1" s="56" t="s">
        <v>72</v>
      </c>
      <c r="D1" s="57"/>
      <c r="E1" s="57"/>
      <c r="F1" s="57"/>
      <c r="G1" s="57"/>
      <c r="H1" s="57"/>
      <c r="I1" s="57"/>
      <c r="J1" s="57"/>
      <c r="K1" s="57"/>
      <c r="L1" s="57"/>
      <c r="M1" s="57"/>
      <c r="N1" s="57"/>
      <c r="O1" s="57"/>
      <c r="P1" s="57"/>
      <c r="Q1" s="57"/>
      <c r="R1" s="57"/>
      <c r="S1" s="57"/>
      <c r="T1" s="57"/>
      <c r="U1" s="57"/>
      <c r="V1" s="57"/>
      <c r="W1" s="51" t="s">
        <v>68</v>
      </c>
    </row>
    <row r="2" spans="1:23" ht="15">
      <c r="A2" s="60"/>
      <c r="B2" s="61"/>
      <c r="C2" s="57"/>
      <c r="D2" s="57"/>
      <c r="E2" s="57"/>
      <c r="F2" s="57"/>
      <c r="G2" s="57"/>
      <c r="H2" s="57"/>
      <c r="I2" s="57"/>
      <c r="J2" s="57"/>
      <c r="K2" s="57"/>
      <c r="L2" s="57"/>
      <c r="M2" s="57"/>
      <c r="N2" s="57"/>
      <c r="O2" s="57"/>
      <c r="P2" s="57"/>
      <c r="Q2" s="57"/>
      <c r="R2" s="57"/>
      <c r="S2" s="57"/>
      <c r="T2" s="57"/>
      <c r="U2" s="57"/>
      <c r="V2" s="57"/>
      <c r="W2" s="52" t="s">
        <v>69</v>
      </c>
    </row>
    <row r="3" spans="1:23" ht="15">
      <c r="A3" s="60"/>
      <c r="B3" s="61"/>
      <c r="C3" s="57"/>
      <c r="D3" s="57"/>
      <c r="E3" s="57"/>
      <c r="F3" s="57"/>
      <c r="G3" s="57"/>
      <c r="H3" s="57"/>
      <c r="I3" s="57"/>
      <c r="J3" s="57"/>
      <c r="K3" s="57"/>
      <c r="L3" s="57"/>
      <c r="M3" s="57"/>
      <c r="N3" s="57"/>
      <c r="O3" s="57"/>
      <c r="P3" s="57"/>
      <c r="Q3" s="57"/>
      <c r="R3" s="57"/>
      <c r="S3" s="57"/>
      <c r="T3" s="57"/>
      <c r="U3" s="57"/>
      <c r="V3" s="57"/>
      <c r="W3" s="53" t="s">
        <v>70</v>
      </c>
    </row>
    <row r="4" spans="1:23" ht="15">
      <c r="A4" s="62"/>
      <c r="B4" s="63"/>
      <c r="C4" s="57"/>
      <c r="D4" s="57"/>
      <c r="E4" s="57"/>
      <c r="F4" s="57"/>
      <c r="G4" s="57"/>
      <c r="H4" s="57"/>
      <c r="I4" s="57"/>
      <c r="J4" s="57"/>
      <c r="K4" s="57"/>
      <c r="L4" s="57"/>
      <c r="M4" s="57"/>
      <c r="N4" s="57"/>
      <c r="O4" s="57"/>
      <c r="P4" s="57"/>
      <c r="Q4" s="57"/>
      <c r="R4" s="57"/>
      <c r="S4" s="57"/>
      <c r="T4" s="57"/>
      <c r="U4" s="57"/>
      <c r="V4" s="57"/>
      <c r="W4" s="52" t="s">
        <v>71</v>
      </c>
    </row>
    <row r="5" spans="1:23" ht="18.75">
      <c r="A5" s="70"/>
      <c r="B5" s="70"/>
      <c r="C5" s="70"/>
      <c r="D5" s="70"/>
      <c r="E5" s="70"/>
      <c r="F5" s="70"/>
      <c r="G5" s="70"/>
      <c r="H5" s="70"/>
      <c r="I5" s="70"/>
      <c r="J5" s="70"/>
      <c r="K5" s="70"/>
      <c r="L5" s="70"/>
      <c r="M5" s="70"/>
      <c r="N5" s="70"/>
      <c r="O5" s="70"/>
      <c r="P5" s="70"/>
      <c r="Q5" s="70"/>
      <c r="R5" s="70"/>
      <c r="S5" s="70"/>
      <c r="T5" s="70"/>
      <c r="U5" s="70"/>
      <c r="V5" s="70"/>
      <c r="W5" s="21"/>
    </row>
    <row r="6" spans="1:23" ht="18.75">
      <c r="A6" s="75" t="s">
        <v>19</v>
      </c>
      <c r="B6" s="75"/>
      <c r="C6" s="75"/>
      <c r="D6" s="75"/>
      <c r="E6" s="75"/>
      <c r="F6" s="75"/>
      <c r="G6" s="75"/>
      <c r="H6" s="75"/>
      <c r="I6" s="75"/>
      <c r="J6" s="75"/>
      <c r="K6" s="75"/>
      <c r="L6" s="75"/>
      <c r="M6" s="75"/>
      <c r="N6" s="5"/>
      <c r="O6" s="12"/>
      <c r="P6" s="12"/>
      <c r="Q6" s="12"/>
      <c r="R6" s="12"/>
      <c r="S6" s="5"/>
      <c r="T6" s="5"/>
      <c r="U6" s="5"/>
      <c r="V6" s="5"/>
      <c r="W6" s="5"/>
    </row>
    <row r="7" ht="15"/>
    <row r="8" spans="1:23" ht="26.25" customHeight="1">
      <c r="A8" s="73" t="s">
        <v>0</v>
      </c>
      <c r="B8" s="73" t="s">
        <v>1</v>
      </c>
      <c r="C8" s="73" t="s">
        <v>17</v>
      </c>
      <c r="D8" s="76" t="s">
        <v>13</v>
      </c>
      <c r="E8" s="73" t="s">
        <v>6</v>
      </c>
      <c r="F8" s="71" t="s">
        <v>41</v>
      </c>
      <c r="G8" s="81" t="s">
        <v>33</v>
      </c>
      <c r="H8" s="82"/>
      <c r="I8" s="82"/>
      <c r="J8" s="83"/>
      <c r="K8" s="68" t="s">
        <v>7</v>
      </c>
      <c r="L8" s="105" t="s">
        <v>9</v>
      </c>
      <c r="M8" s="68" t="s">
        <v>11</v>
      </c>
      <c r="N8" s="73" t="s">
        <v>12</v>
      </c>
      <c r="O8" s="78" t="s">
        <v>2</v>
      </c>
      <c r="P8" s="79"/>
      <c r="Q8" s="79"/>
      <c r="R8" s="80"/>
      <c r="S8" s="68" t="s">
        <v>14</v>
      </c>
      <c r="T8" s="68" t="s">
        <v>15</v>
      </c>
      <c r="U8" s="68" t="s">
        <v>3</v>
      </c>
      <c r="V8" s="68" t="s">
        <v>4</v>
      </c>
      <c r="W8" s="100" t="s">
        <v>5</v>
      </c>
    </row>
    <row r="9" spans="1:23" ht="59.25" customHeight="1">
      <c r="A9" s="74"/>
      <c r="B9" s="74"/>
      <c r="C9" s="74"/>
      <c r="D9" s="77"/>
      <c r="E9" s="74"/>
      <c r="F9" s="72"/>
      <c r="G9" s="32" t="s">
        <v>29</v>
      </c>
      <c r="H9" s="32" t="s">
        <v>30</v>
      </c>
      <c r="I9" s="32" t="s">
        <v>31</v>
      </c>
      <c r="J9" s="32" t="s">
        <v>32</v>
      </c>
      <c r="K9" s="69"/>
      <c r="L9" s="106"/>
      <c r="M9" s="69"/>
      <c r="N9" s="74"/>
      <c r="O9" s="13" t="s">
        <v>29</v>
      </c>
      <c r="P9" s="13" t="s">
        <v>30</v>
      </c>
      <c r="Q9" s="13" t="s">
        <v>34</v>
      </c>
      <c r="R9" s="13" t="s">
        <v>32</v>
      </c>
      <c r="S9" s="69"/>
      <c r="T9" s="69"/>
      <c r="U9" s="69"/>
      <c r="V9" s="69"/>
      <c r="W9" s="101"/>
    </row>
    <row r="10" spans="1:23" ht="60.75" customHeight="1">
      <c r="A10" s="102" t="s">
        <v>16</v>
      </c>
      <c r="B10" s="87" t="s">
        <v>18</v>
      </c>
      <c r="C10" s="87" t="s">
        <v>43</v>
      </c>
      <c r="D10" s="97" t="s">
        <v>61</v>
      </c>
      <c r="E10" s="87" t="s">
        <v>44</v>
      </c>
      <c r="F10" s="104">
        <v>10</v>
      </c>
      <c r="G10" s="88"/>
      <c r="H10" s="88">
        <v>6</v>
      </c>
      <c r="I10" s="88">
        <v>7</v>
      </c>
      <c r="J10" s="88">
        <v>1</v>
      </c>
      <c r="K10" s="104">
        <v>60</v>
      </c>
      <c r="L10" s="38" t="s">
        <v>45</v>
      </c>
      <c r="M10" s="2">
        <v>0.15</v>
      </c>
      <c r="N10" s="16" t="s">
        <v>25</v>
      </c>
      <c r="O10" s="18">
        <v>1</v>
      </c>
      <c r="P10" s="18"/>
      <c r="Q10" s="18"/>
      <c r="R10" s="18"/>
      <c r="S10" s="11">
        <v>1</v>
      </c>
      <c r="T10" s="3">
        <f>+S10*M10</f>
        <v>0.15</v>
      </c>
      <c r="U10" s="66"/>
      <c r="V10" s="66"/>
      <c r="W10" s="64" t="s">
        <v>79</v>
      </c>
    </row>
    <row r="11" spans="1:23" ht="41.25" customHeight="1">
      <c r="A11" s="103"/>
      <c r="B11" s="87"/>
      <c r="C11" s="87"/>
      <c r="D11" s="97"/>
      <c r="E11" s="87"/>
      <c r="F11" s="104"/>
      <c r="G11" s="89"/>
      <c r="H11" s="89"/>
      <c r="I11" s="89"/>
      <c r="J11" s="89"/>
      <c r="K11" s="104"/>
      <c r="L11" s="38" t="s">
        <v>46</v>
      </c>
      <c r="M11" s="2">
        <v>0.15</v>
      </c>
      <c r="N11" s="16" t="s">
        <v>25</v>
      </c>
      <c r="O11" s="18"/>
      <c r="P11" s="18">
        <v>1</v>
      </c>
      <c r="Q11" s="18"/>
      <c r="R11" s="18"/>
      <c r="S11" s="11">
        <v>1</v>
      </c>
      <c r="T11" s="3">
        <f>+S11*M11</f>
        <v>0.15</v>
      </c>
      <c r="U11" s="67"/>
      <c r="V11" s="67"/>
      <c r="W11" s="65"/>
    </row>
    <row r="12" spans="1:23" ht="73.5" customHeight="1">
      <c r="A12" s="103"/>
      <c r="B12" s="87"/>
      <c r="C12" s="87"/>
      <c r="D12" s="97"/>
      <c r="E12" s="87"/>
      <c r="F12" s="104"/>
      <c r="G12" s="90"/>
      <c r="H12" s="90"/>
      <c r="I12" s="90"/>
      <c r="J12" s="90"/>
      <c r="K12" s="104"/>
      <c r="L12" s="38" t="s">
        <v>42</v>
      </c>
      <c r="M12" s="2">
        <v>0.7</v>
      </c>
      <c r="N12" s="16" t="s">
        <v>25</v>
      </c>
      <c r="O12" s="18"/>
      <c r="P12" s="18">
        <v>0.25</v>
      </c>
      <c r="Q12" s="18">
        <v>0.5</v>
      </c>
      <c r="R12" s="18">
        <v>1</v>
      </c>
      <c r="S12" s="11">
        <v>0.9</v>
      </c>
      <c r="T12" s="3">
        <f>+S12*M12</f>
        <v>0.63</v>
      </c>
      <c r="U12" s="26"/>
      <c r="V12" s="26"/>
      <c r="W12" s="65"/>
    </row>
    <row r="13" spans="1:23" ht="42" customHeight="1">
      <c r="A13" s="84" t="s">
        <v>10</v>
      </c>
      <c r="B13" s="85"/>
      <c r="C13" s="85"/>
      <c r="D13" s="85"/>
      <c r="E13" s="85"/>
      <c r="F13" s="85"/>
      <c r="G13" s="85"/>
      <c r="H13" s="85"/>
      <c r="I13" s="85"/>
      <c r="J13" s="85"/>
      <c r="K13" s="85"/>
      <c r="L13" s="86"/>
      <c r="M13" s="4">
        <f>SUM(M10:M12)</f>
        <v>1</v>
      </c>
      <c r="N13" s="7"/>
      <c r="O13" s="14"/>
      <c r="P13" s="14"/>
      <c r="Q13" s="14"/>
      <c r="R13" s="14"/>
      <c r="S13" s="4"/>
      <c r="T13" s="4">
        <f>SUM(T10:T12)</f>
        <v>0.9299999999999999</v>
      </c>
      <c r="U13" s="4">
        <v>0.17</v>
      </c>
      <c r="V13" s="4">
        <f>+U13*T13</f>
        <v>0.1581</v>
      </c>
      <c r="W13" s="9"/>
    </row>
    <row r="14" spans="1:23" ht="39.75" customHeight="1">
      <c r="A14" s="109" t="s">
        <v>47</v>
      </c>
      <c r="B14" s="87" t="s">
        <v>48</v>
      </c>
      <c r="C14" s="87" t="s">
        <v>49</v>
      </c>
      <c r="D14" s="97" t="s">
        <v>62</v>
      </c>
      <c r="E14" s="107" t="s">
        <v>50</v>
      </c>
      <c r="F14" s="108">
        <v>1</v>
      </c>
      <c r="G14" s="98"/>
      <c r="H14" s="98">
        <v>1</v>
      </c>
      <c r="I14" s="98"/>
      <c r="J14" s="98"/>
      <c r="K14" s="104">
        <v>20</v>
      </c>
      <c r="L14" s="39" t="s">
        <v>51</v>
      </c>
      <c r="M14" s="2">
        <v>0.2</v>
      </c>
      <c r="N14" s="16" t="s">
        <v>25</v>
      </c>
      <c r="O14" s="18">
        <v>1</v>
      </c>
      <c r="P14" s="18"/>
      <c r="Q14" s="18"/>
      <c r="R14" s="18"/>
      <c r="S14" s="11">
        <v>1</v>
      </c>
      <c r="T14" s="3">
        <f>+S14*M14</f>
        <v>0.2</v>
      </c>
      <c r="U14" s="66"/>
      <c r="V14" s="66"/>
      <c r="W14" s="64" t="s">
        <v>80</v>
      </c>
    </row>
    <row r="15" spans="1:23" ht="66" customHeight="1">
      <c r="A15" s="112"/>
      <c r="B15" s="87"/>
      <c r="C15" s="87"/>
      <c r="D15" s="97"/>
      <c r="E15" s="87"/>
      <c r="F15" s="108"/>
      <c r="G15" s="99"/>
      <c r="H15" s="99"/>
      <c r="I15" s="99"/>
      <c r="J15" s="99"/>
      <c r="K15" s="104"/>
      <c r="L15" s="40" t="s">
        <v>52</v>
      </c>
      <c r="M15" s="2">
        <v>0.8</v>
      </c>
      <c r="N15" s="16" t="s">
        <v>25</v>
      </c>
      <c r="O15" s="18"/>
      <c r="P15" s="18">
        <v>0.35</v>
      </c>
      <c r="Q15" s="18">
        <v>0.7</v>
      </c>
      <c r="R15" s="18">
        <v>1</v>
      </c>
      <c r="S15" s="11">
        <v>1</v>
      </c>
      <c r="T15" s="3">
        <f>+S15*M15</f>
        <v>0.8</v>
      </c>
      <c r="U15" s="67"/>
      <c r="V15" s="67"/>
      <c r="W15" s="65"/>
    </row>
    <row r="16" spans="1:23" ht="42.75" customHeight="1">
      <c r="A16" s="84" t="s">
        <v>10</v>
      </c>
      <c r="B16" s="85"/>
      <c r="C16" s="85"/>
      <c r="D16" s="85"/>
      <c r="E16" s="85"/>
      <c r="F16" s="85"/>
      <c r="G16" s="85"/>
      <c r="H16" s="85"/>
      <c r="I16" s="85"/>
      <c r="J16" s="85"/>
      <c r="K16" s="85"/>
      <c r="L16" s="86"/>
      <c r="M16" s="4">
        <f>SUM(M14:M15)</f>
        <v>1</v>
      </c>
      <c r="N16" s="7"/>
      <c r="O16" s="14"/>
      <c r="P16" s="14"/>
      <c r="Q16" s="14"/>
      <c r="R16" s="14"/>
      <c r="S16" s="4"/>
      <c r="T16" s="4">
        <f>SUM(T14:T15)</f>
        <v>1</v>
      </c>
      <c r="U16" s="4">
        <v>0.17</v>
      </c>
      <c r="V16" s="4">
        <f>+U16*T16</f>
        <v>0.17</v>
      </c>
      <c r="W16" s="9"/>
    </row>
    <row r="17" spans="1:23" ht="48" customHeight="1">
      <c r="A17" s="109" t="s">
        <v>24</v>
      </c>
      <c r="B17" s="87" t="s">
        <v>28</v>
      </c>
      <c r="C17" s="87" t="s">
        <v>53</v>
      </c>
      <c r="D17" s="97" t="s">
        <v>63</v>
      </c>
      <c r="E17" s="93" t="s">
        <v>54</v>
      </c>
      <c r="F17" s="95">
        <v>2</v>
      </c>
      <c r="G17" s="91"/>
      <c r="H17" s="91">
        <v>2</v>
      </c>
      <c r="I17" s="33"/>
      <c r="J17" s="33"/>
      <c r="K17" s="111" t="s">
        <v>55</v>
      </c>
      <c r="L17" s="39" t="s">
        <v>73</v>
      </c>
      <c r="M17" s="2">
        <v>0.2</v>
      </c>
      <c r="N17" s="16" t="s">
        <v>25</v>
      </c>
      <c r="O17" s="18">
        <v>0.5</v>
      </c>
      <c r="P17" s="18">
        <v>1</v>
      </c>
      <c r="Q17" s="18"/>
      <c r="R17" s="18"/>
      <c r="S17" s="11">
        <v>1</v>
      </c>
      <c r="T17" s="3">
        <f>+S17*M17</f>
        <v>0.2</v>
      </c>
      <c r="U17" s="66"/>
      <c r="V17" s="66"/>
      <c r="W17" s="64" t="s">
        <v>81</v>
      </c>
    </row>
    <row r="18" spans="1:23" ht="40.5" customHeight="1">
      <c r="A18" s="110"/>
      <c r="B18" s="87"/>
      <c r="C18" s="87"/>
      <c r="D18" s="97"/>
      <c r="E18" s="94"/>
      <c r="F18" s="96"/>
      <c r="G18" s="92"/>
      <c r="H18" s="92"/>
      <c r="I18" s="34"/>
      <c r="J18" s="34"/>
      <c r="K18" s="111"/>
      <c r="L18" s="40" t="s">
        <v>56</v>
      </c>
      <c r="M18" s="2">
        <v>0.8</v>
      </c>
      <c r="N18" s="16" t="s">
        <v>25</v>
      </c>
      <c r="O18" s="18"/>
      <c r="P18" s="18">
        <v>0.5</v>
      </c>
      <c r="Q18" s="18">
        <v>1</v>
      </c>
      <c r="R18" s="18"/>
      <c r="S18" s="11">
        <v>1</v>
      </c>
      <c r="T18" s="3">
        <f>+S18*M18</f>
        <v>0.8</v>
      </c>
      <c r="U18" s="67"/>
      <c r="V18" s="67"/>
      <c r="W18" s="65"/>
    </row>
    <row r="19" spans="1:23" ht="39.75" customHeight="1">
      <c r="A19" s="84" t="s">
        <v>10</v>
      </c>
      <c r="B19" s="85"/>
      <c r="C19" s="85"/>
      <c r="D19" s="85"/>
      <c r="E19" s="85"/>
      <c r="F19" s="85"/>
      <c r="G19" s="85"/>
      <c r="H19" s="85"/>
      <c r="I19" s="85"/>
      <c r="J19" s="85"/>
      <c r="K19" s="85"/>
      <c r="L19" s="86"/>
      <c r="M19" s="4">
        <f>SUM(M17:M18)</f>
        <v>1</v>
      </c>
      <c r="N19" s="7"/>
      <c r="O19" s="14"/>
      <c r="P19" s="14"/>
      <c r="Q19" s="14"/>
      <c r="R19" s="14"/>
      <c r="S19" s="4"/>
      <c r="T19" s="4">
        <f>SUM(T17:T18)</f>
        <v>1</v>
      </c>
      <c r="U19" s="4">
        <v>0.16</v>
      </c>
      <c r="V19" s="4">
        <f>+U19*T19</f>
        <v>0.16</v>
      </c>
      <c r="W19" s="9"/>
    </row>
    <row r="20" spans="1:23" ht="54" customHeight="1">
      <c r="A20" s="121" t="s">
        <v>23</v>
      </c>
      <c r="B20" s="123" t="s">
        <v>57</v>
      </c>
      <c r="C20" s="123" t="s">
        <v>20</v>
      </c>
      <c r="D20" s="113" t="s">
        <v>64</v>
      </c>
      <c r="E20" s="17" t="s">
        <v>35</v>
      </c>
      <c r="F20" s="29">
        <v>10</v>
      </c>
      <c r="G20" s="35"/>
      <c r="H20" s="35">
        <v>4</v>
      </c>
      <c r="I20" s="35">
        <v>1</v>
      </c>
      <c r="J20" s="35">
        <v>5</v>
      </c>
      <c r="K20" s="115" t="s">
        <v>60</v>
      </c>
      <c r="L20" s="41" t="s">
        <v>38</v>
      </c>
      <c r="M20" s="2">
        <v>0.3</v>
      </c>
      <c r="N20" s="17" t="s">
        <v>26</v>
      </c>
      <c r="O20" s="18">
        <v>0.25</v>
      </c>
      <c r="P20" s="18">
        <v>0.5</v>
      </c>
      <c r="Q20" s="18">
        <v>0.75</v>
      </c>
      <c r="R20" s="18">
        <v>1</v>
      </c>
      <c r="S20" s="11">
        <v>1</v>
      </c>
      <c r="T20" s="3">
        <f>+S20*M20</f>
        <v>0.3</v>
      </c>
      <c r="U20" s="66"/>
      <c r="V20" s="66"/>
      <c r="W20" s="64" t="s">
        <v>84</v>
      </c>
    </row>
    <row r="21" spans="1:23" ht="54" customHeight="1">
      <c r="A21" s="122"/>
      <c r="B21" s="124"/>
      <c r="C21" s="124"/>
      <c r="D21" s="114"/>
      <c r="E21" s="17" t="s">
        <v>21</v>
      </c>
      <c r="F21" s="29">
        <v>6</v>
      </c>
      <c r="G21" s="35"/>
      <c r="H21" s="35">
        <v>3</v>
      </c>
      <c r="I21" s="35">
        <v>1</v>
      </c>
      <c r="J21" s="35">
        <v>3</v>
      </c>
      <c r="K21" s="116"/>
      <c r="L21" s="41" t="s">
        <v>39</v>
      </c>
      <c r="M21" s="2">
        <v>0.3</v>
      </c>
      <c r="N21" s="17" t="s">
        <v>26</v>
      </c>
      <c r="O21" s="18">
        <v>0.25</v>
      </c>
      <c r="P21" s="18">
        <v>0.5</v>
      </c>
      <c r="Q21" s="18">
        <v>0.75</v>
      </c>
      <c r="R21" s="18">
        <v>1</v>
      </c>
      <c r="S21" s="11">
        <v>1</v>
      </c>
      <c r="T21" s="3">
        <f>+S21*M21</f>
        <v>0.3</v>
      </c>
      <c r="U21" s="67"/>
      <c r="V21" s="67"/>
      <c r="W21" s="65"/>
    </row>
    <row r="22" spans="1:23" ht="54" customHeight="1">
      <c r="A22" s="122"/>
      <c r="B22" s="124"/>
      <c r="C22" s="124"/>
      <c r="D22" s="114"/>
      <c r="E22" s="17" t="s">
        <v>22</v>
      </c>
      <c r="F22" s="29">
        <v>4</v>
      </c>
      <c r="G22" s="35"/>
      <c r="H22" s="35">
        <v>1</v>
      </c>
      <c r="I22" s="35"/>
      <c r="J22" s="35">
        <v>1</v>
      </c>
      <c r="K22" s="116"/>
      <c r="L22" s="41" t="s">
        <v>75</v>
      </c>
      <c r="M22" s="2">
        <v>0.2</v>
      </c>
      <c r="N22" s="17" t="s">
        <v>26</v>
      </c>
      <c r="O22" s="18"/>
      <c r="P22" s="18">
        <v>0.5</v>
      </c>
      <c r="Q22" s="18"/>
      <c r="R22" s="18">
        <v>1</v>
      </c>
      <c r="S22" s="11">
        <v>0.5</v>
      </c>
      <c r="T22" s="3">
        <f>+S22*M22</f>
        <v>0.1</v>
      </c>
      <c r="U22" s="67"/>
      <c r="V22" s="67"/>
      <c r="W22" s="65"/>
    </row>
    <row r="23" spans="1:23" ht="71.25" customHeight="1">
      <c r="A23" s="122"/>
      <c r="B23" s="124"/>
      <c r="C23" s="124"/>
      <c r="D23" s="114"/>
      <c r="E23" s="17" t="s">
        <v>37</v>
      </c>
      <c r="F23" s="29">
        <v>1</v>
      </c>
      <c r="G23" s="35"/>
      <c r="H23" s="35"/>
      <c r="I23" s="35">
        <v>1</v>
      </c>
      <c r="J23" s="35"/>
      <c r="K23" s="116"/>
      <c r="L23" s="41" t="s">
        <v>40</v>
      </c>
      <c r="M23" s="2">
        <v>0.2</v>
      </c>
      <c r="N23" s="17" t="s">
        <v>26</v>
      </c>
      <c r="O23" s="18"/>
      <c r="P23" s="18"/>
      <c r="Q23" s="18">
        <v>1</v>
      </c>
      <c r="R23" s="18"/>
      <c r="S23" s="11">
        <v>1</v>
      </c>
      <c r="T23" s="3">
        <f>+S23*M23</f>
        <v>0.2</v>
      </c>
      <c r="U23" s="67"/>
      <c r="V23" s="67"/>
      <c r="W23" s="65"/>
    </row>
    <row r="24" spans="1:23" ht="31.5" customHeight="1">
      <c r="A24" s="84" t="s">
        <v>10</v>
      </c>
      <c r="B24" s="85"/>
      <c r="C24" s="85"/>
      <c r="D24" s="85"/>
      <c r="E24" s="85"/>
      <c r="F24" s="85"/>
      <c r="G24" s="85"/>
      <c r="H24" s="85"/>
      <c r="I24" s="85"/>
      <c r="J24" s="85"/>
      <c r="K24" s="85"/>
      <c r="L24" s="86"/>
      <c r="M24" s="4">
        <f>SUM(M20:M23)</f>
        <v>1</v>
      </c>
      <c r="N24" s="7"/>
      <c r="O24" s="14"/>
      <c r="P24" s="14"/>
      <c r="Q24" s="14"/>
      <c r="R24" s="14"/>
      <c r="S24" s="4"/>
      <c r="T24" s="4">
        <f>SUM(T20:T23)</f>
        <v>0.8999999999999999</v>
      </c>
      <c r="U24" s="4">
        <v>0.2</v>
      </c>
      <c r="V24" s="4">
        <f>+U24*T24</f>
        <v>0.18</v>
      </c>
      <c r="W24" s="9"/>
    </row>
    <row r="25" spans="1:23" ht="78.75" customHeight="1">
      <c r="A25" s="50" t="s">
        <v>23</v>
      </c>
      <c r="B25" s="46" t="s">
        <v>58</v>
      </c>
      <c r="C25" s="46" t="s">
        <v>76</v>
      </c>
      <c r="D25" s="45" t="s">
        <v>78</v>
      </c>
      <c r="E25" s="46" t="s">
        <v>77</v>
      </c>
      <c r="F25" s="47">
        <v>1</v>
      </c>
      <c r="G25" s="49"/>
      <c r="H25" s="49"/>
      <c r="I25" s="49"/>
      <c r="J25" s="49">
        <v>1</v>
      </c>
      <c r="K25" s="47">
        <v>0</v>
      </c>
      <c r="L25" s="42" t="s">
        <v>74</v>
      </c>
      <c r="M25" s="30">
        <v>1</v>
      </c>
      <c r="N25" s="16" t="s">
        <v>36</v>
      </c>
      <c r="O25" s="31"/>
      <c r="P25" s="31"/>
      <c r="Q25" s="31">
        <v>1</v>
      </c>
      <c r="R25" s="31"/>
      <c r="S25" s="11">
        <v>1</v>
      </c>
      <c r="T25" s="3">
        <f>+S25*M25</f>
        <v>1</v>
      </c>
      <c r="U25" s="54"/>
      <c r="V25" s="54"/>
      <c r="W25" s="55" t="s">
        <v>83</v>
      </c>
    </row>
    <row r="26" spans="1:23" ht="33.75" customHeight="1">
      <c r="A26" s="84" t="s">
        <v>10</v>
      </c>
      <c r="B26" s="85"/>
      <c r="C26" s="85"/>
      <c r="D26" s="85"/>
      <c r="E26" s="85"/>
      <c r="F26" s="85"/>
      <c r="G26" s="85"/>
      <c r="H26" s="85"/>
      <c r="I26" s="85"/>
      <c r="J26" s="85"/>
      <c r="K26" s="85"/>
      <c r="L26" s="86"/>
      <c r="M26" s="4">
        <f>SUM(M25:M25)</f>
        <v>1</v>
      </c>
      <c r="N26" s="7"/>
      <c r="O26" s="14"/>
      <c r="P26" s="14"/>
      <c r="Q26" s="14"/>
      <c r="R26" s="14"/>
      <c r="S26" s="4"/>
      <c r="T26" s="4">
        <f>SUM(T25:T25)</f>
        <v>1</v>
      </c>
      <c r="U26" s="4">
        <v>0.15</v>
      </c>
      <c r="V26" s="4">
        <f>+U26*T26</f>
        <v>0.15</v>
      </c>
      <c r="W26" s="9"/>
    </row>
    <row r="27" spans="1:23" ht="89.25" customHeight="1">
      <c r="A27" s="50" t="s">
        <v>23</v>
      </c>
      <c r="B27" s="46" t="s">
        <v>58</v>
      </c>
      <c r="C27" s="46" t="s">
        <v>65</v>
      </c>
      <c r="D27" s="45" t="s">
        <v>67</v>
      </c>
      <c r="E27" s="46" t="s">
        <v>66</v>
      </c>
      <c r="F27" s="47">
        <v>1</v>
      </c>
      <c r="G27" s="49"/>
      <c r="H27" s="49">
        <v>1</v>
      </c>
      <c r="I27" s="49"/>
      <c r="J27" s="49"/>
      <c r="K27" s="47">
        <v>0</v>
      </c>
      <c r="L27" s="42" t="s">
        <v>59</v>
      </c>
      <c r="M27" s="30">
        <v>1</v>
      </c>
      <c r="N27" s="16" t="s">
        <v>36</v>
      </c>
      <c r="O27" s="31"/>
      <c r="P27" s="31"/>
      <c r="Q27" s="31">
        <v>1</v>
      </c>
      <c r="R27" s="31"/>
      <c r="S27" s="11">
        <v>1</v>
      </c>
      <c r="T27" s="3">
        <f>+S27*M27</f>
        <v>1</v>
      </c>
      <c r="U27" s="36"/>
      <c r="V27" s="36"/>
      <c r="W27" s="48" t="s">
        <v>82</v>
      </c>
    </row>
    <row r="28" spans="1:23" ht="42.75" customHeight="1">
      <c r="A28" s="84" t="s">
        <v>10</v>
      </c>
      <c r="B28" s="85"/>
      <c r="C28" s="85"/>
      <c r="D28" s="85"/>
      <c r="E28" s="85"/>
      <c r="F28" s="85"/>
      <c r="G28" s="85"/>
      <c r="H28" s="85"/>
      <c r="I28" s="85"/>
      <c r="J28" s="85"/>
      <c r="K28" s="85"/>
      <c r="L28" s="86"/>
      <c r="M28" s="4">
        <f>SUM(M27:M27)</f>
        <v>1</v>
      </c>
      <c r="N28" s="7"/>
      <c r="O28" s="14"/>
      <c r="P28" s="14"/>
      <c r="Q28" s="14"/>
      <c r="R28" s="14"/>
      <c r="S28" s="4"/>
      <c r="T28" s="4">
        <f>SUM(T27:T27)</f>
        <v>1</v>
      </c>
      <c r="U28" s="4">
        <v>0.15</v>
      </c>
      <c r="V28" s="4">
        <f>+U28*T28</f>
        <v>0.15</v>
      </c>
      <c r="W28" s="9"/>
    </row>
    <row r="29" spans="1:23" ht="34.5" customHeight="1">
      <c r="A29" s="84" t="s">
        <v>8</v>
      </c>
      <c r="B29" s="85"/>
      <c r="C29" s="85"/>
      <c r="D29" s="85"/>
      <c r="E29" s="85"/>
      <c r="F29" s="27"/>
      <c r="G29" s="27"/>
      <c r="H29" s="27"/>
      <c r="I29" s="27"/>
      <c r="J29" s="27"/>
      <c r="K29" s="6">
        <f>+K10+K14+K17+K20+K27</f>
        <v>190</v>
      </c>
      <c r="L29" s="43"/>
      <c r="M29" s="6"/>
      <c r="N29" s="8"/>
      <c r="O29" s="117"/>
      <c r="P29" s="118"/>
      <c r="Q29" s="118"/>
      <c r="R29" s="119"/>
      <c r="S29" s="119"/>
      <c r="T29" s="120"/>
      <c r="U29" s="10">
        <f>+U13+U16+U19+U24+U26+U28</f>
        <v>1</v>
      </c>
      <c r="V29" s="10">
        <f>+V13+V16+V19+V24+V26+V28</f>
        <v>0.9681</v>
      </c>
      <c r="W29" s="37"/>
    </row>
    <row r="30" spans="4:11" ht="18.75">
      <c r="D30" s="22"/>
      <c r="E30" s="23"/>
      <c r="K30" s="24"/>
    </row>
    <row r="31" spans="1:21" ht="15">
      <c r="A31" s="20"/>
      <c r="B31" s="20"/>
      <c r="C31" s="20"/>
      <c r="U31" s="25"/>
    </row>
    <row r="32" ht="15">
      <c r="A32" s="1" t="s">
        <v>27</v>
      </c>
    </row>
    <row r="34" ht="15">
      <c r="K34" s="24"/>
    </row>
  </sheetData>
  <sheetProtection/>
  <mergeCells count="77">
    <mergeCell ref="D20:D23"/>
    <mergeCell ref="K20:K23"/>
    <mergeCell ref="U20:U23"/>
    <mergeCell ref="O29:T29"/>
    <mergeCell ref="A29:E29"/>
    <mergeCell ref="A28:L28"/>
    <mergeCell ref="A20:A23"/>
    <mergeCell ref="C20:C23"/>
    <mergeCell ref="B20:B23"/>
    <mergeCell ref="A24:L24"/>
    <mergeCell ref="A26:L26"/>
    <mergeCell ref="E14:E15"/>
    <mergeCell ref="F14:F15"/>
    <mergeCell ref="K14:K15"/>
    <mergeCell ref="A16:L16"/>
    <mergeCell ref="A17:A18"/>
    <mergeCell ref="B17:B18"/>
    <mergeCell ref="C17:C18"/>
    <mergeCell ref="D17:D18"/>
    <mergeCell ref="K17:K18"/>
    <mergeCell ref="A14:A15"/>
    <mergeCell ref="J14:J15"/>
    <mergeCell ref="W8:W9"/>
    <mergeCell ref="A10:A12"/>
    <mergeCell ref="B10:B12"/>
    <mergeCell ref="C10:C12"/>
    <mergeCell ref="D10:D12"/>
    <mergeCell ref="E10:E12"/>
    <mergeCell ref="F10:F12"/>
    <mergeCell ref="K10:K12"/>
    <mergeCell ref="U10:U11"/>
    <mergeCell ref="V10:V11"/>
    <mergeCell ref="B8:B9"/>
    <mergeCell ref="N8:N9"/>
    <mergeCell ref="L8:L9"/>
    <mergeCell ref="K8:K9"/>
    <mergeCell ref="W10:W12"/>
    <mergeCell ref="A13:L13"/>
    <mergeCell ref="A19:L19"/>
    <mergeCell ref="B14:B15"/>
    <mergeCell ref="G10:G12"/>
    <mergeCell ref="H10:H12"/>
    <mergeCell ref="I10:I12"/>
    <mergeCell ref="J10:J12"/>
    <mergeCell ref="H17:H18"/>
    <mergeCell ref="G17:G18"/>
    <mergeCell ref="E17:E18"/>
    <mergeCell ref="F17:F18"/>
    <mergeCell ref="C14:C15"/>
    <mergeCell ref="D14:D15"/>
    <mergeCell ref="G14:G15"/>
    <mergeCell ref="H14:H15"/>
    <mergeCell ref="I14:I15"/>
    <mergeCell ref="A6:M6"/>
    <mergeCell ref="M8:M9"/>
    <mergeCell ref="U8:U9"/>
    <mergeCell ref="S8:S9"/>
    <mergeCell ref="D8:D9"/>
    <mergeCell ref="A8:A9"/>
    <mergeCell ref="O8:R8"/>
    <mergeCell ref="G8:J8"/>
    <mergeCell ref="C1:V4"/>
    <mergeCell ref="A1:B4"/>
    <mergeCell ref="W20:W23"/>
    <mergeCell ref="U14:U15"/>
    <mergeCell ref="W14:W15"/>
    <mergeCell ref="U17:U18"/>
    <mergeCell ref="V17:V18"/>
    <mergeCell ref="W17:W18"/>
    <mergeCell ref="V14:V15"/>
    <mergeCell ref="V20:V23"/>
    <mergeCell ref="T8:T9"/>
    <mergeCell ref="A5:V5"/>
    <mergeCell ref="V8:V9"/>
    <mergeCell ref="F8:F9"/>
    <mergeCell ref="E8:E9"/>
    <mergeCell ref="C8:C9"/>
  </mergeCells>
  <dataValidations count="1">
    <dataValidation type="textLength" operator="lessThanOrEqual" allowBlank="1" showInputMessage="1" showErrorMessage="1" promptTitle="Número máximo de caracteres" prompt="Esta celda tendrá máximo 400 caracteres" sqref="W13 W16 W19 W28 W30:W65416 W5:W9 W24 W26">
      <formula1>400</formula1>
    </dataValidation>
  </dataValidations>
  <printOptions/>
  <pageMargins left="0.3937007874015748" right="0" top="0.3937007874015748" bottom="0.3937007874015748" header="0.31496062992125984" footer="0.31496062992125984"/>
  <pageSetup horizontalDpi="600" verticalDpi="600" orientation="landscape" scale="65" r:id="rId4"/>
  <rowBreaks count="1" manualBreakCount="1">
    <brk id="1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Johana</cp:lastModifiedBy>
  <cp:lastPrinted>2019-01-22T16:26:03Z</cp:lastPrinted>
  <dcterms:created xsi:type="dcterms:W3CDTF">2010-12-21T15:57:45Z</dcterms:created>
  <dcterms:modified xsi:type="dcterms:W3CDTF">2021-02-10T19:56:02Z</dcterms:modified>
  <cp:category/>
  <cp:version/>
  <cp:contentType/>
  <cp:contentStatus/>
</cp:coreProperties>
</file>