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02" activeTab="0"/>
  </bookViews>
  <sheets>
    <sheet name="Formulación" sheetId="1" r:id="rId1"/>
    <sheet name="Hoja2" sheetId="2" r:id="rId2"/>
    <sheet name="Hoja3" sheetId="3" r:id="rId3"/>
  </sheets>
  <definedNames>
    <definedName name="_xlnm.Print_Area" localSheetId="0">'Formulación'!$A$1:$V$69</definedName>
    <definedName name="_xlnm.Print_Titles" localSheetId="0">'Formulación'!$6:$7</definedName>
  </definedNames>
  <calcPr fullCalcOnLoad="1"/>
</workbook>
</file>

<file path=xl/comments1.xml><?xml version="1.0" encoding="utf-8"?>
<comments xmlns="http://schemas.openxmlformats.org/spreadsheetml/2006/main">
  <authors>
    <author>bgiraldo</author>
    <author>BGIRALDO</author>
  </authors>
  <commentList>
    <comment ref="S6" authorId="0">
      <text>
        <r>
          <rPr>
            <b/>
            <sz val="8"/>
            <rFont val="Tahoma"/>
            <family val="2"/>
          </rPr>
          <t>bgiraldo:</t>
        </r>
        <r>
          <rPr>
            <sz val="8"/>
            <rFont val="Tahoma"/>
            <family val="2"/>
          </rPr>
          <t xml:space="preserve">
Digite en esta celda el porcentaje de ejecución para cada actividad en valores de 0% a 100%</t>
        </r>
      </text>
    </comment>
    <comment ref="W6"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<sst xmlns="http://schemas.openxmlformats.org/spreadsheetml/2006/main" count="233" uniqueCount="152">
  <si>
    <t>Línea estratégica</t>
  </si>
  <si>
    <t>Objetivo estratégico</t>
  </si>
  <si>
    <t>diciembre</t>
  </si>
  <si>
    <t>Avance físico programado %</t>
  </si>
  <si>
    <t>% ponderación del indicador</t>
  </si>
  <si>
    <t>ejecución Vs ponderación</t>
  </si>
  <si>
    <t>Evidencias de la ejecución del indicador</t>
  </si>
  <si>
    <t>Indicador</t>
  </si>
  <si>
    <t>TECNOLOGICO DE ANTIOQUIA</t>
  </si>
  <si>
    <t>Presupuesto 
  (millones de pesos)</t>
  </si>
  <si>
    <t>TOTAL  PLAN DE ACCIÓN</t>
  </si>
  <si>
    <t>Actividades</t>
  </si>
  <si>
    <t>TOTAL ACUMULADO INDICADOR</t>
  </si>
  <si>
    <t>Ponderacion actividad</t>
  </si>
  <si>
    <t xml:space="preserve">Responsable </t>
  </si>
  <si>
    <t>Decanos</t>
  </si>
  <si>
    <t>código</t>
  </si>
  <si>
    <t>% ejecución de la actividad</t>
  </si>
  <si>
    <t>% ejecución del indicador</t>
  </si>
  <si>
    <t>Número de cursos/año</t>
  </si>
  <si>
    <t>Decano</t>
  </si>
  <si>
    <t xml:space="preserve">Decano </t>
  </si>
  <si>
    <t>Consejo de Facultad</t>
  </si>
  <si>
    <t>Decano y Vicerrector Académico</t>
  </si>
  <si>
    <t>Docentes y Comités Curriculares</t>
  </si>
  <si>
    <t>DEPENDENCIA: FACULTAD DE EDUCACION Y CIENCIAS SOCIALES</t>
  </si>
  <si>
    <t>4. Incrementar el nivel de calidad de los programas Académicos</t>
  </si>
  <si>
    <t>1. APUESTA POR LA CALIDAD Y LA EXCELENCIA</t>
  </si>
  <si>
    <t xml:space="preserve">1. Aumentar la cobertura de educación superior con calidad  y pertinencia en el Valle de Aburrá </t>
  </si>
  <si>
    <t>Total de estudiantes matriculados en Pregrado  - Medellín</t>
  </si>
  <si>
    <t xml:space="preserve">Proyectos </t>
  </si>
  <si>
    <t>Número de asignaturas ofertadas con apoyo virtual</t>
  </si>
  <si>
    <t xml:space="preserve">3. INTERNACIONALIZACIÓN E INTERACCIÓN CON LOS AGENTES SOCIALES Y COMUNITARIOS </t>
  </si>
  <si>
    <t xml:space="preserve">1. Promover la
 formación de capital humano en la sociedad con el intercambio de conocimientos, saberes y prácticas </t>
  </si>
  <si>
    <t xml:space="preserve">6. Potenciar la relación del egresado como agente transformador de la vida académica y social </t>
  </si>
  <si>
    <t>Logro de la Meta</t>
  </si>
  <si>
    <t>Marzo</t>
  </si>
  <si>
    <t>Junio</t>
  </si>
  <si>
    <t>Septiembre</t>
  </si>
  <si>
    <t>Diciembre</t>
  </si>
  <si>
    <t>Número de material académico producido (libros, guías, manuales, cartillas)</t>
  </si>
  <si>
    <t>Número  de docentes de tiempo completo capacitados  Lengua Extranjera</t>
  </si>
  <si>
    <t>N° de eventos, cursos o proyectos de Extensión o investigación en cooperación con otras Facultades</t>
  </si>
  <si>
    <t>Porcentaje de cobertura de participación de estudiantes en actividades de sensibilización</t>
  </si>
  <si>
    <t>Porcentaje de  docentes con participación en la cátedra TdeA</t>
  </si>
  <si>
    <t xml:space="preserve">Determinar la oferta académica </t>
  </si>
  <si>
    <t>7. Consolidar la cooperación con Instituciones de Educación Superior y  demás entidades  en los ámbitos departamental, nacional e internacional.</t>
  </si>
  <si>
    <t>Promover la firma y ejecución de nuevos convenios de cooperación</t>
  </si>
  <si>
    <t>Profesional de Internacionalizac.
Facultades</t>
  </si>
  <si>
    <t>Número de docentes en movilidad académica saliente</t>
  </si>
  <si>
    <t>Promover y generar oportunidades  de movilidad académica</t>
  </si>
  <si>
    <t xml:space="preserve">Número de docentes en movilidad académica entrante </t>
  </si>
  <si>
    <t xml:space="preserve">Número de estudiantes en  movilidad académica saliente </t>
  </si>
  <si>
    <t xml:space="preserve">Número de estudiantes en movilidad académica entrante </t>
  </si>
  <si>
    <t>Número de currículos intervenidos con actividades y competencias internacionales</t>
  </si>
  <si>
    <t>Realizar plan de trabajo con docentes para la internacionalización currícular</t>
  </si>
  <si>
    <t>Acompañar el desarrollo de proyectos de internacionalización curricular</t>
  </si>
  <si>
    <t>Total estudiantes matriculados nuevos en  pregrado en Medellín y Area Metropolitana</t>
  </si>
  <si>
    <t>Número de estudiantes matriculado en postgrado</t>
  </si>
  <si>
    <t>Definir las asignaturas y contenidos de los cursos</t>
  </si>
  <si>
    <t>1 Intl
1 Nal</t>
  </si>
  <si>
    <t>Número de convenios Nacionales e Internacionales suscritos</t>
  </si>
  <si>
    <r>
      <rPr>
        <sz val="10"/>
        <color indexed="8"/>
        <rFont val="Calibri"/>
        <family val="2"/>
      </rPr>
      <t>Capacitar en</t>
    </r>
    <r>
      <rPr>
        <sz val="10"/>
        <color indexed="10"/>
        <rFont val="Calibri"/>
        <family val="2"/>
      </rPr>
      <t xml:space="preserve"> </t>
    </r>
    <r>
      <rPr>
        <sz val="10"/>
        <color indexed="8"/>
        <rFont val="Calibri"/>
        <family val="2"/>
      </rPr>
      <t>Lengua Extranjera
(17)</t>
    </r>
  </si>
  <si>
    <t>Asignaturas ofertadas con apoyo virtual
(18)</t>
  </si>
  <si>
    <t>Actividades académicas conjuntas con otras Facultades
(19)</t>
  </si>
  <si>
    <t>Internacionalización
(20)</t>
  </si>
  <si>
    <t>Meta 2019</t>
  </si>
  <si>
    <t>PLAN DE ACCION 2019</t>
  </si>
  <si>
    <t>010104-2019</t>
  </si>
  <si>
    <t>010105-2019</t>
  </si>
  <si>
    <t>010106-2019</t>
  </si>
  <si>
    <t>010405-2019</t>
  </si>
  <si>
    <t>010401-2019</t>
  </si>
  <si>
    <t>030102-2019</t>
  </si>
  <si>
    <t>030603-2019</t>
  </si>
  <si>
    <t>010407-2019</t>
  </si>
  <si>
    <t>010603-2019</t>
  </si>
  <si>
    <t>010604-2019</t>
  </si>
  <si>
    <t>010408-2019</t>
  </si>
  <si>
    <t>010503-2019</t>
  </si>
  <si>
    <t xml:space="preserve">030703-2019       </t>
  </si>
  <si>
    <t>010103-2019</t>
  </si>
  <si>
    <t>010102-2019</t>
  </si>
  <si>
    <t xml:space="preserve">Programas de postgrado  nuevos
</t>
  </si>
  <si>
    <t xml:space="preserve"> Programas  con extensión o ampliación a otros municipios y departamentos del país
</t>
  </si>
  <si>
    <t xml:space="preserve">Cupos de Pregado Medellín y Area Metropolitana
</t>
  </si>
  <si>
    <t xml:space="preserve">Estudiantes matriculados en Pregrado - Medellín
</t>
  </si>
  <si>
    <t>Estudiantes matriculados en Postgrado</t>
  </si>
  <si>
    <t xml:space="preserve">Cursos  de actualización para egresados
</t>
  </si>
  <si>
    <t xml:space="preserve">Producción de  material académico (libros, guías, manuales, cartillas)
</t>
  </si>
  <si>
    <t xml:space="preserve">Participación Democrática  de los estudiantes en los órganos de gobierno institucional.
</t>
  </si>
  <si>
    <t xml:space="preserve">Cátedra TdeA para los docentes - Normatividad Institucional
</t>
  </si>
  <si>
    <t>Número de programas  con extensión o  a otros municipios 
Lic. En Literatura y Lengua Castellana</t>
  </si>
  <si>
    <t>Programas Académicos con procesos de Autoevaluación</t>
  </si>
  <si>
    <t>Ejecutar la fase I - Alistamiento</t>
  </si>
  <si>
    <t>Ejecutar fase II - Autoevaluación</t>
  </si>
  <si>
    <t>Construcción del informe de Autoevaluación</t>
  </si>
  <si>
    <t>Número de programas con procesos de Autoevaluación con fines de Reacreditación</t>
  </si>
  <si>
    <t>Presentación de informe a la oficina de Autoevaluación</t>
  </si>
  <si>
    <t xml:space="preserve">Diseñar los cursos, diplomados o seminarios  </t>
  </si>
  <si>
    <t>Ejecutar los  cursos, diplomados o seminarios  a demanda</t>
  </si>
  <si>
    <t>Ejecutar los cursos y evaluarlos</t>
  </si>
  <si>
    <t>Aprobación del material por El Consejo de Facultad</t>
  </si>
  <si>
    <t>Construcción de documento maestro del programa</t>
  </si>
  <si>
    <r>
      <t xml:space="preserve">Número de programas de </t>
    </r>
    <r>
      <rPr>
        <sz val="10"/>
        <color indexed="8"/>
        <rFont val="Calibri"/>
        <family val="2"/>
      </rPr>
      <t xml:space="preserve">Posgrado nuevos creados
</t>
    </r>
  </si>
  <si>
    <t>Determinar la oferta académica del programa de posgrado</t>
  </si>
  <si>
    <t>Registrar solicitud de Registro Calificado en la plataforma SACES</t>
  </si>
  <si>
    <t>Realizar seguimiento al proceso de inscripción y matrícula</t>
  </si>
  <si>
    <t>Diseñar la programación académica de los programas</t>
  </si>
  <si>
    <t xml:space="preserve">Implementar las estrategias de retención y Permanencia de estudiantes  </t>
  </si>
  <si>
    <t>Elaborar la Planeación Académica de Actividades</t>
  </si>
  <si>
    <t>Realizar seguimiento al desarrollo de las actividades académicas</t>
  </si>
  <si>
    <t xml:space="preserve">Programas Académicos con procesos de Autoevaluación con fines de Reacreditación
</t>
  </si>
  <si>
    <t xml:space="preserve">Número de evento de educación continua  </t>
  </si>
  <si>
    <t xml:space="preserve">Oferta educación continua   </t>
  </si>
  <si>
    <t>Definir las temáticas  y diseñar los cursos de actualización</t>
  </si>
  <si>
    <t>Identificar las temáticas</t>
  </si>
  <si>
    <t>Elaboración de los materiales académicos</t>
  </si>
  <si>
    <t>Comité Curricular</t>
  </si>
  <si>
    <t xml:space="preserve">Docentes </t>
  </si>
  <si>
    <t xml:space="preserve">Jornadas de socialización de participación democrática con los estudiantes de la Facultad                       </t>
  </si>
  <si>
    <t>Realizar las jornadas de inscripción y selección de representantes</t>
  </si>
  <si>
    <t>Seleccionar los docentes que participarán en la cátedra TdeA</t>
  </si>
  <si>
    <t>Hacer seguimiento de los docentes que participan en la cátedra TdeA</t>
  </si>
  <si>
    <t>Seleccionar los docentes que participarán en capacitación en lengua extranjera</t>
  </si>
  <si>
    <t xml:space="preserve">Realizar seguimiento a la asistencia, capacitación y evaluación de los docentes </t>
  </si>
  <si>
    <t xml:space="preserve">Diseñar el contenido del curso </t>
  </si>
  <si>
    <t>Docentes</t>
  </si>
  <si>
    <t>Acordar con las otras Facultades los eventos o actividades conjuntas</t>
  </si>
  <si>
    <t>Ejecución y participación en eventos o actividades conjuntas</t>
  </si>
  <si>
    <t xml:space="preserve">FIRMA - DECANA FACULTAD DE  EDUCACIÓN Y CIENCIAS SOCIALES </t>
  </si>
  <si>
    <t>Desde el comité curricular se ha trabajado en la fase de alistamiento. Aplicando las encuestas a estudiantes y docentes del programa.</t>
  </si>
  <si>
    <t>Se han iniciado los procedimientos para el ejercicio de autoevaluación de los programas de psicología y trabajo social</t>
  </si>
  <si>
    <t>Se seleccionaron los sigueintes Docentes: Psicología: Sara Lía Posada y May Sol Narvaez. Trabajo Social: Catalina Fleischner y Angela María Zapata. Licenciaturas: Juan David Ruíz y Diana Aguilar. Para el 2019-2 los docentes Juan Carlos Restrepo, Gloria Londoño, Santiago Restrepo y Annie Álvarez para el desarrollo de la capacitación en lengua extranjera</t>
  </si>
  <si>
    <t>Curso Virtual Neurociencias: La Mente Criminal con la Facultad de Derecho y Ciencias Forenses. Se realizó en el mes de abril el Coloquio de Semilleros en Familia, donde participaron otras Facultades y otras Instituciones de Educación Superior. Se realizó el Seminario de Formación de Líderes, organizado por la Facultad de Ciencias Administrativas y Económicas. En mayo se realizó la cátedra abierta en Masculinidades, donde participaron las otras unidades académicas.</t>
  </si>
  <si>
    <t>Número de programas con procesos de Autoevaluación
Trabajo Social 
Psicología</t>
  </si>
  <si>
    <t xml:space="preserve">030102-2019 </t>
  </si>
  <si>
    <t>En el mes de Febrero se suscribió el convenio específico con la Universidad católica del Norte para ofrecer el programa de Licenciatura en Literatura y Lengua Castellana en el municipio de Caucasia. SoLicitud de Registro calificado en Extensión.</t>
  </si>
  <si>
    <t>l</t>
  </si>
  <si>
    <t>Se presenta propuesta para aprobación del Consejo Académico en sesión de Marzo 6 de 2019.  Para el mes de agosto se supera la meta propuesta en el plan de acción.</t>
  </si>
  <si>
    <t>Se Presenta la programación de los programas adscritos a la Facultad para 2019-2. Se establece una participación del 42.6% de estudiantes de la FECS. se  determinaron las estrategias de retención y permanencia de estudiantes, las cuales serán ejecutadas en el 2019-2. En el mes de agosto se remitió correo a los docentes dnde se les invita a implementar las estrategias de retención y permanencia en cada una de sus fases: toma de asistencia, alertas tempranas y SENICAS.</t>
  </si>
  <si>
    <t>Se inició cohorte de la Maestría en Educación con 24 estudiantes, nuevos en la sede Medellin. Se da inicio a la cohorte uno de la Maestría con énfasis en investigación.</t>
  </si>
  <si>
    <t>Se lleva a cabo en Proceso de autoevaluación de los programas: Licenciatura en Educación Infantil y Licenciatura en Literatura y Lengua Castellana. Se ha avanzado en un 85% en el informe de autoevaluación de la Licenciatura en Educación Infantil. El 30 de agosto se radicó el informe de autoevaluación con miras a la reacreditación del programa.</t>
  </si>
  <si>
    <t>Se presentaron a la Dirección de Extensión los siguientes cursos y diplomados: (1) Curso de Formación, Capacitación y Análisis de Pruebas Neuropsicológica Infantil (ENI.2) -      (2) Curso Prueba Gráfico-Proyectiva (WARTE66). (3) Curso de Formación, Capacitación y Análisis de Prueba de Inteligencia Wechsler para niños y escolares: WPPSIIII y WISC-IV. (4). Curso de Formación, Capacitación y Análisis de Prueba Gráfico Proyectiva de la Figura Humana, el Test del Ärbol y de la Casa HTP. (5) Curso de Formación, capacitación y análisis de prueba de inteligencia Wechsler para adultos WAIS-IV. (6) Curso de Psicografología. El 29 de agosto de llevó a cabo "Diálogos Interdisciplinares en torno a la Educación y las Ciencias Sociales, donde participaron estudiantes de los programas adscritos a la FECS y la FDCF.</t>
  </si>
  <si>
    <t>En el mes de marzo se inscribieron los docentes de la Facultad de educación y Ciencias Sociales, se encuentra en el desarrollo de la Cátedra TdeA. Se obtiene el informe de participación de los docentes de la Facultad que han participado en el curso virtual. Para el segundo semestre se realizará la inscripción de los docentes nuevos para la realizción y certificación de la cátedra TdeA. Se certificaron 99 docentes en la cátedra TdeA en 2019-1</t>
  </si>
  <si>
    <t>se diseña el plan de insternacionalizacion de la facultad, y se inicia el desarrollo de las activides dirigidas al cumplimiento de los indicadores propuestos.
Especificamete, se suscribió convenio Marco con la Universidad Católica del Norte. La Internacionalización del Currículo con el Programa de Licenciatura en Educación Infantil. Se Recibieron dos docentes internacionales (Chile-España) que partiiparon en los procesos de formación de las Licenciaturas. De la Dirección de Internacionalización se reportqron 19 convenios nacionales y 32 convenios internacionales.
se desarrollan nuevas pasantias nacionales internacionales, (Cartagena y Brasil en cada uno de los programas de la facultad)
Se avanza en la nsternacionalizacion del programa de Literaura, con miras a la doble titulacion, y homologacion con programas internacional</t>
  </si>
  <si>
    <t>Se conforma el equipo para la creación del informe de autoevaluación de ambos programas. Y se consolida estrategia para 2020</t>
  </si>
  <si>
    <t>Se diseñan e implementan curos de actualizacion en cada programa, entre ellos:
Curso Virtual: Neurociencias: La Mente Criminal. Para el  octubre se tiene programado "El papel del trabajador social en el ámbito hospitalario y cuidados paliativos".  Y "Dispositivos metodológicos para el trabajo con hombres para la equidad de género"</t>
  </si>
  <si>
    <t>Se evalua el material presentado por los docente y se aprueba en Consejo de Facultad, tales como: 
El Diseño del Catálogo de "Instrumentos Técnicos del Laboratorio de Psicología y Psicometría". "Material de apoyo pedagógico desde la perspectiva de género y masculinidades". "Guía de atención psicosocial a la mujer: Violetas y las mariposas". "Responsabilidad social universitaria"</t>
  </si>
  <si>
    <t>Se realizaron visitas al aula, con el propósito de socializar e incentivar a los estudiantes para la participación democrática en los órganos colegiados de la Institución Universitaria. Se tiene programado la elección del estudiante para el Consejo Directivo. Se desarrollaron en el mes de octubre la elección del representante de estudiantes al Consejo de Facultad, Al Comité curricular de Licenciatura en educación Infantil y Comité Curricular de la Licenciatura en Literatura y lengua castellana.</t>
  </si>
  <si>
    <t>despues de un orgnaizado ejercicio de diseño, se ha finalizado la construccion del documento,obteniendo la aprobacion de los Consejos academicos y directivos.
Se diseña documento fisico a radicar, y se organizan evidencias, se deja el radicado para vigencia 2020, dada las falta de ajuste en plataforma en alineacion con el decreto 1330</t>
  </si>
  <si>
    <t>Se seleccionó: Pedagogías Alternativas, Deber ser del Maestro, Desarrollo Sostenible, Literatura y Estética y Discurso y Sociedad.  En 2019-2 se aprueban las siguientes asignaturas: El deber ser del Maestro. Literatura y Estética. Discurso y Sociedad. Aprobadas en Consejo de Facultad, según acta N° 7 del 22 de agosto.
Se han diseñado y entregado a extension diversos cursos de ineteres para nuestra comunidad académica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</si>
</sst>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sz val="10"/>
      <color indexed="10"/>
      <name val="Calibri"/>
      <family val="2"/>
    </font>
    <font>
      <sz val="10"/>
      <name val="Calibri"/>
      <family val="2"/>
    </font>
    <font>
      <b/>
      <sz val="16"/>
      <color indexed="8"/>
      <name val="Calibri"/>
      <family val="2"/>
    </font>
    <font>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rgb="FFFF0000"/>
      <name val="Calibri"/>
      <family val="2"/>
    </font>
    <font>
      <b/>
      <sz val="10"/>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0" tint="-0.24997000396251678"/>
        <bgColor indexed="64"/>
      </patternFill>
    </fill>
    <fill>
      <patternFill patternType="solid">
        <fgColor rgb="FF99FF9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right style="thin"/>
      <top style="thin"/>
      <bottom/>
    </border>
    <border>
      <left/>
      <right/>
      <top style="thin"/>
      <bottom style="thin"/>
    </border>
    <border>
      <left style="thin"/>
      <right/>
      <top/>
      <bottom/>
    </border>
    <border>
      <left style="thin"/>
      <right style="thin"/>
      <top/>
      <bottom/>
    </border>
    <border>
      <left/>
      <right/>
      <top style="thin"/>
      <bottom/>
    </border>
    <border>
      <left style="thin"/>
      <right style="thin"/>
      <top/>
      <bottom style="thin"/>
    </border>
    <border>
      <left style="thin"/>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88">
    <xf numFmtId="0" fontId="0" fillId="0" borderId="0" xfId="0" applyFont="1" applyAlignment="1">
      <alignment/>
    </xf>
    <xf numFmtId="3" fontId="3" fillId="33" borderId="10"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9" fontId="4" fillId="33" borderId="12" xfId="0" applyNumberFormat="1" applyFont="1" applyFill="1" applyBorder="1" applyAlignment="1">
      <alignment horizontal="center" vertical="center"/>
    </xf>
    <xf numFmtId="9" fontId="4" fillId="34"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wrapText="1"/>
    </xf>
    <xf numFmtId="9" fontId="3" fillId="35" borderId="10" xfId="53" applyFont="1" applyFill="1" applyBorder="1" applyAlignment="1">
      <alignment horizontal="center" vertical="center" textRotation="90" wrapText="1"/>
    </xf>
    <xf numFmtId="9" fontId="4" fillId="33" borderId="10" xfId="0" applyNumberFormat="1" applyFont="1" applyFill="1" applyBorder="1" applyAlignment="1">
      <alignment horizontal="center" vertical="center" wrapText="1"/>
    </xf>
    <xf numFmtId="9" fontId="4" fillId="0" borderId="10" xfId="0" applyNumberFormat="1" applyFont="1" applyBorder="1" applyAlignment="1">
      <alignment horizontal="center" vertical="center"/>
    </xf>
    <xf numFmtId="9" fontId="4" fillId="36" borderId="10" xfId="0" applyNumberFormat="1" applyFont="1" applyFill="1" applyBorder="1" applyAlignment="1">
      <alignment horizontal="center" vertical="center"/>
    </xf>
    <xf numFmtId="9"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9" fontId="4" fillId="33" borderId="10" xfId="53" applyFont="1" applyFill="1" applyBorder="1" applyAlignment="1">
      <alignment horizontal="center" vertical="center"/>
    </xf>
    <xf numFmtId="9" fontId="4" fillId="0" borderId="10" xfId="53" applyFont="1" applyBorder="1" applyAlignment="1">
      <alignment horizontal="center" vertical="center"/>
    </xf>
    <xf numFmtId="9" fontId="4" fillId="0" borderId="10" xfId="0" applyNumberFormat="1" applyFont="1" applyFill="1" applyBorder="1" applyAlignment="1">
      <alignment horizontal="center" vertical="center"/>
    </xf>
    <xf numFmtId="9" fontId="4"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xf>
    <xf numFmtId="9" fontId="4" fillId="37" borderId="10" xfId="53" applyFont="1" applyFill="1" applyBorder="1" applyAlignment="1">
      <alignment horizontal="center" vertical="center"/>
    </xf>
    <xf numFmtId="0" fontId="3" fillId="38" borderId="10" xfId="0" applyFont="1" applyFill="1" applyBorder="1" applyAlignment="1">
      <alignment horizontal="center" vertical="center" textRotation="90" wrapText="1"/>
    </xf>
    <xf numFmtId="9" fontId="4" fillId="38" borderId="10" xfId="0" applyNumberFormat="1" applyFont="1" applyFill="1" applyBorder="1" applyAlignment="1">
      <alignment horizontal="center" vertical="center"/>
    </xf>
    <xf numFmtId="9" fontId="46" fillId="34" borderId="10" xfId="0" applyNumberFormat="1" applyFont="1" applyFill="1" applyBorder="1" applyAlignment="1">
      <alignment horizontal="center" vertical="center"/>
    </xf>
    <xf numFmtId="9" fontId="46" fillId="38" borderId="10" xfId="0" applyNumberFormat="1" applyFont="1" applyFill="1" applyBorder="1" applyAlignment="1">
      <alignment horizontal="center" vertical="center"/>
    </xf>
    <xf numFmtId="9" fontId="46"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xf>
    <xf numFmtId="9" fontId="46" fillId="33" borderId="10" xfId="53" applyFont="1" applyFill="1" applyBorder="1" applyAlignment="1">
      <alignment horizontal="center" vertical="center"/>
    </xf>
    <xf numFmtId="9" fontId="46" fillId="0" borderId="10" xfId="0" applyNumberFormat="1" applyFont="1" applyFill="1" applyBorder="1" applyAlignment="1">
      <alignment horizontal="center" vertical="center"/>
    </xf>
    <xf numFmtId="9" fontId="46" fillId="0" borderId="10" xfId="0" applyNumberFormat="1" applyFont="1" applyBorder="1" applyAlignment="1">
      <alignment horizontal="center" vertical="center"/>
    </xf>
    <xf numFmtId="9" fontId="46" fillId="39" borderId="10" xfId="0" applyNumberFormat="1" applyFont="1" applyFill="1" applyBorder="1" applyAlignment="1">
      <alignment horizontal="center" vertical="center"/>
    </xf>
    <xf numFmtId="9" fontId="4" fillId="0" borderId="10" xfId="53" applyFont="1" applyFill="1" applyBorder="1" applyAlignment="1">
      <alignment horizontal="center" vertical="center"/>
    </xf>
    <xf numFmtId="0" fontId="46" fillId="39" borderId="10" xfId="0" applyFont="1" applyFill="1" applyBorder="1" applyAlignment="1">
      <alignment horizontal="center" vertical="center"/>
    </xf>
    <xf numFmtId="9" fontId="47" fillId="0" borderId="10" xfId="53" applyFont="1" applyBorder="1" applyAlignment="1">
      <alignment horizontal="center" vertical="center"/>
    </xf>
    <xf numFmtId="9" fontId="46" fillId="0" borderId="10" xfId="53" applyFont="1" applyFill="1" applyBorder="1" applyAlignment="1">
      <alignment horizontal="center" vertical="center"/>
    </xf>
    <xf numFmtId="9" fontId="46" fillId="39" borderId="10" xfId="53" applyFont="1" applyFill="1" applyBorder="1" applyAlignment="1">
      <alignment horizontal="center" vertical="center"/>
    </xf>
    <xf numFmtId="9" fontId="46" fillId="0" borderId="10" xfId="53" applyFont="1" applyBorder="1" applyAlignment="1">
      <alignment horizontal="center" vertical="center"/>
    </xf>
    <xf numFmtId="9" fontId="4" fillId="39" borderId="10" xfId="0" applyNumberFormat="1" applyFont="1" applyFill="1" applyBorder="1" applyAlignment="1">
      <alignment horizontal="center" vertical="center"/>
    </xf>
    <xf numFmtId="0" fontId="2" fillId="0" borderId="0" xfId="0" applyFont="1" applyAlignment="1">
      <alignment horizontal="center" vertical="center"/>
    </xf>
    <xf numFmtId="0" fontId="0" fillId="39"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46" fillId="0"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3" fontId="46" fillId="34" borderId="10" xfId="0" applyNumberFormat="1" applyFont="1" applyFill="1" applyBorder="1" applyAlignment="1">
      <alignment horizontal="center" vertical="center" wrapText="1"/>
    </xf>
    <xf numFmtId="0" fontId="0" fillId="34" borderId="0" xfId="0" applyFill="1" applyAlignment="1">
      <alignment horizontal="center" vertical="center"/>
    </xf>
    <xf numFmtId="0" fontId="46" fillId="34" borderId="10" xfId="0" applyFont="1" applyFill="1" applyBorder="1" applyAlignment="1">
      <alignment horizontal="center" vertical="center" wrapText="1"/>
    </xf>
    <xf numFmtId="49" fontId="0" fillId="39" borderId="0" xfId="0" applyNumberFormat="1" applyFill="1" applyAlignment="1">
      <alignment horizontal="center" vertical="center"/>
    </xf>
    <xf numFmtId="0" fontId="0" fillId="39" borderId="0" xfId="0" applyFill="1" applyAlignment="1">
      <alignment horizontal="center" vertical="center" wrapText="1"/>
    </xf>
    <xf numFmtId="9" fontId="0" fillId="39" borderId="0" xfId="53" applyFont="1" applyFill="1" applyAlignment="1">
      <alignment horizontal="center" vertical="center"/>
    </xf>
    <xf numFmtId="0" fontId="0" fillId="39" borderId="14" xfId="0" applyFill="1" applyBorder="1" applyAlignment="1">
      <alignment horizontal="center" vertical="center"/>
    </xf>
    <xf numFmtId="49" fontId="0" fillId="39" borderId="14" xfId="0" applyNumberForma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9" fontId="0" fillId="0" borderId="0" xfId="53" applyFont="1" applyAlignment="1">
      <alignment horizontal="center" vertical="center"/>
    </xf>
    <xf numFmtId="0" fontId="4" fillId="39" borderId="15" xfId="0" applyFont="1" applyFill="1" applyBorder="1" applyAlignment="1">
      <alignment horizontal="center" vertical="center" wrapText="1"/>
    </xf>
    <xf numFmtId="9" fontId="4" fillId="33" borderId="13"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4" fillId="0" borderId="13" xfId="0" applyFont="1" applyFill="1" applyBorder="1" applyAlignment="1">
      <alignment horizontal="center" vertical="center" wrapText="1"/>
    </xf>
    <xf numFmtId="0" fontId="46" fillId="39"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39"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 fillId="39"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3" fillId="33" borderId="16" xfId="0" applyFont="1" applyFill="1" applyBorder="1" applyAlignment="1">
      <alignment horizontal="center" vertical="center"/>
    </xf>
    <xf numFmtId="0" fontId="46" fillId="38" borderId="10" xfId="0" applyFont="1" applyFill="1" applyBorder="1" applyAlignment="1">
      <alignment horizontal="center" vertical="center" wrapText="1"/>
    </xf>
    <xf numFmtId="0" fontId="46" fillId="38" borderId="10" xfId="0" applyFont="1" applyFill="1" applyBorder="1" applyAlignment="1">
      <alignment horizontal="center" vertical="center"/>
    </xf>
    <xf numFmtId="0" fontId="0" fillId="39" borderId="17" xfId="0" applyFill="1" applyBorder="1" applyAlignment="1">
      <alignment vertical="center"/>
    </xf>
    <xf numFmtId="0" fontId="0" fillId="39" borderId="0" xfId="0" applyFill="1" applyBorder="1" applyAlignment="1">
      <alignment vertical="center"/>
    </xf>
    <xf numFmtId="9" fontId="4" fillId="33" borderId="13" xfId="0" applyNumberFormat="1" applyFont="1" applyFill="1" applyBorder="1" applyAlignment="1">
      <alignment horizontal="center" vertical="center"/>
    </xf>
    <xf numFmtId="9" fontId="4" fillId="33" borderId="18"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6" fillId="0" borderId="18"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8" xfId="0" applyFont="1" applyFill="1" applyBorder="1" applyAlignment="1">
      <alignment horizontal="center" vertical="center" wrapText="1"/>
    </xf>
    <xf numFmtId="3" fontId="4" fillId="38" borderId="13" xfId="0" applyNumberFormat="1" applyFont="1" applyFill="1" applyBorder="1" applyAlignment="1">
      <alignment horizontal="center" vertical="center"/>
    </xf>
    <xf numFmtId="3" fontId="4" fillId="38" borderId="18" xfId="0" applyNumberFormat="1" applyFont="1" applyFill="1" applyBorder="1" applyAlignment="1">
      <alignment horizontal="center" vertical="center"/>
    </xf>
    <xf numFmtId="0" fontId="46" fillId="0" borderId="13"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49" fontId="4" fillId="10" borderId="13" xfId="0" applyNumberFormat="1" applyFont="1" applyFill="1" applyBorder="1" applyAlignment="1">
      <alignment horizontal="center" vertical="center" wrapText="1"/>
    </xf>
    <xf numFmtId="49" fontId="4" fillId="10" borderId="18" xfId="0" applyNumberFormat="1" applyFont="1" applyFill="1" applyBorder="1" applyAlignment="1">
      <alignment horizontal="center" vertical="center" wrapText="1"/>
    </xf>
    <xf numFmtId="0" fontId="4" fillId="39" borderId="13"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0" fillId="39" borderId="19" xfId="0" applyFill="1" applyBorder="1" applyAlignment="1">
      <alignment horizontal="center" vertical="center" wrapText="1"/>
    </xf>
    <xf numFmtId="0" fontId="46" fillId="39" borderId="13" xfId="0" applyFont="1" applyFill="1" applyBorder="1" applyAlignment="1">
      <alignment horizontal="center" vertical="center" wrapText="1"/>
    </xf>
    <xf numFmtId="0" fontId="46" fillId="39" borderId="18" xfId="0" applyFont="1" applyFill="1" applyBorder="1" applyAlignment="1">
      <alignment horizontal="center" vertical="center" wrapText="1"/>
    </xf>
    <xf numFmtId="3" fontId="46" fillId="0" borderId="13" xfId="0" applyNumberFormat="1" applyFont="1" applyFill="1" applyBorder="1" applyAlignment="1">
      <alignment horizontal="center" vertical="center"/>
    </xf>
    <xf numFmtId="3" fontId="46" fillId="0" borderId="18" xfId="0" applyNumberFormat="1" applyFont="1" applyFill="1" applyBorder="1" applyAlignment="1">
      <alignment horizontal="center" vertical="center"/>
    </xf>
    <xf numFmtId="9" fontId="4" fillId="33" borderId="20" xfId="0" applyNumberFormat="1" applyFont="1" applyFill="1" applyBorder="1" applyAlignment="1">
      <alignment horizontal="center" vertical="center"/>
    </xf>
    <xf numFmtId="3" fontId="4" fillId="38" borderId="13" xfId="0" applyNumberFormat="1" applyFont="1" applyFill="1" applyBorder="1" applyAlignment="1">
      <alignment horizontal="center" vertical="center" textRotation="90"/>
    </xf>
    <xf numFmtId="3" fontId="4" fillId="38" borderId="18" xfId="0" applyNumberFormat="1" applyFont="1" applyFill="1" applyBorder="1" applyAlignment="1">
      <alignment horizontal="center" vertical="center" textRotation="90"/>
    </xf>
    <xf numFmtId="0" fontId="46" fillId="0" borderId="1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46" fillId="38" borderId="13" xfId="0" applyNumberFormat="1" applyFont="1" applyFill="1" applyBorder="1" applyAlignment="1">
      <alignment horizontal="center" vertical="center"/>
    </xf>
    <xf numFmtId="0" fontId="46" fillId="38" borderId="20" xfId="0" applyFont="1" applyFill="1" applyBorder="1" applyAlignment="1">
      <alignment horizontal="center" vertical="center"/>
    </xf>
    <xf numFmtId="3" fontId="4" fillId="38" borderId="20" xfId="0" applyNumberFormat="1" applyFont="1" applyFill="1" applyBorder="1" applyAlignment="1">
      <alignment horizontal="center" vertical="center" textRotation="90"/>
    </xf>
    <xf numFmtId="0" fontId="4" fillId="39" borderId="13" xfId="0" applyFont="1" applyFill="1" applyBorder="1" applyAlignment="1">
      <alignment horizontal="center" vertical="center"/>
    </xf>
    <xf numFmtId="0" fontId="4" fillId="39" borderId="18" xfId="0" applyFont="1" applyFill="1" applyBorder="1" applyAlignment="1">
      <alignment horizontal="center" vertical="center"/>
    </xf>
    <xf numFmtId="49" fontId="4" fillId="10" borderId="20" xfId="0" applyNumberFormat="1" applyFont="1" applyFill="1" applyBorder="1" applyAlignment="1">
      <alignment horizontal="center" vertical="center" wrapText="1"/>
    </xf>
    <xf numFmtId="3" fontId="46" fillId="39" borderId="13" xfId="0" applyNumberFormat="1" applyFont="1" applyFill="1" applyBorder="1" applyAlignment="1">
      <alignment horizontal="center" vertical="center"/>
    </xf>
    <xf numFmtId="3" fontId="46" fillId="39" borderId="18"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9" fontId="46" fillId="39" borderId="13" xfId="0" applyNumberFormat="1" applyFont="1" applyFill="1" applyBorder="1" applyAlignment="1">
      <alignment horizontal="center" vertical="center"/>
    </xf>
    <xf numFmtId="0" fontId="46" fillId="39" borderId="18" xfId="0" applyFont="1" applyFill="1" applyBorder="1" applyAlignment="1">
      <alignment horizontal="center" vertical="center"/>
    </xf>
    <xf numFmtId="3" fontId="46" fillId="38" borderId="13" xfId="0" applyNumberFormat="1" applyFont="1" applyFill="1" applyBorder="1" applyAlignment="1">
      <alignment horizontal="center" vertical="center"/>
    </xf>
    <xf numFmtId="3" fontId="46" fillId="38" borderId="18" xfId="0" applyNumberFormat="1" applyFont="1" applyFill="1" applyBorder="1" applyAlignment="1">
      <alignment horizontal="center" vertical="center"/>
    </xf>
    <xf numFmtId="3" fontId="46" fillId="38" borderId="20" xfId="0" applyNumberFormat="1" applyFont="1" applyFill="1" applyBorder="1" applyAlignment="1">
      <alignment horizontal="center" vertical="center"/>
    </xf>
    <xf numFmtId="0" fontId="46" fillId="39" borderId="10" xfId="0" applyFont="1" applyFill="1" applyBorder="1" applyAlignment="1">
      <alignment horizontal="center" vertical="center" wrapText="1"/>
    </xf>
    <xf numFmtId="3" fontId="4" fillId="38" borderId="20" xfId="0" applyNumberFormat="1" applyFont="1" applyFill="1" applyBorder="1" applyAlignment="1">
      <alignment horizontal="center" vertical="center"/>
    </xf>
    <xf numFmtId="3" fontId="4" fillId="39" borderId="13" xfId="0" applyNumberFormat="1" applyFont="1" applyFill="1" applyBorder="1" applyAlignment="1">
      <alignment horizontal="center" vertical="center"/>
    </xf>
    <xf numFmtId="3" fontId="4" fillId="39" borderId="18"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46" fillId="0" borderId="10" xfId="0" applyFont="1" applyFill="1" applyBorder="1" applyAlignment="1">
      <alignment horizontal="center" vertical="center"/>
    </xf>
    <xf numFmtId="3" fontId="46" fillId="39" borderId="10" xfId="0" applyNumberFormat="1" applyFont="1" applyFill="1" applyBorder="1" applyAlignment="1">
      <alignment horizontal="center" vertical="center"/>
    </xf>
    <xf numFmtId="0" fontId="46" fillId="0" borderId="10" xfId="0" applyFont="1" applyBorder="1" applyAlignment="1">
      <alignment horizontal="center" vertical="center" wrapText="1"/>
    </xf>
    <xf numFmtId="0" fontId="3" fillId="39" borderId="13" xfId="0" applyFont="1" applyFill="1" applyBorder="1" applyAlignment="1">
      <alignment horizontal="center" vertical="center" wrapText="1"/>
    </xf>
    <xf numFmtId="0" fontId="3" fillId="37" borderId="11"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12"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2" xfId="0" applyFont="1" applyFill="1" applyBorder="1" applyAlignment="1">
      <alignment horizontal="center" vertical="center"/>
    </xf>
    <xf numFmtId="0" fontId="4" fillId="39" borderId="10" xfId="0" applyFont="1" applyFill="1" applyBorder="1" applyAlignment="1">
      <alignment horizontal="center" vertical="center" wrapText="1"/>
    </xf>
    <xf numFmtId="9" fontId="4" fillId="39" borderId="13" xfId="0" applyNumberFormat="1" applyFont="1" applyFill="1" applyBorder="1" applyAlignment="1">
      <alignment horizontal="center" vertical="center"/>
    </xf>
    <xf numFmtId="0" fontId="46" fillId="38" borderId="13" xfId="0" applyFont="1" applyFill="1" applyBorder="1" applyAlignment="1">
      <alignment horizontal="center" vertical="center"/>
    </xf>
    <xf numFmtId="0" fontId="46" fillId="4" borderId="10" xfId="0" applyFont="1" applyFill="1" applyBorder="1" applyAlignment="1">
      <alignment horizontal="center" vertical="center" wrapText="1"/>
    </xf>
    <xf numFmtId="0" fontId="48" fillId="39" borderId="10"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17" xfId="0" applyFont="1" applyFill="1" applyBorder="1" applyAlignment="1">
      <alignment horizontal="center" vertical="center" wrapText="1"/>
    </xf>
    <xf numFmtId="0" fontId="46" fillId="39" borderId="13"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20" xfId="0" applyFont="1" applyFill="1" applyBorder="1" applyAlignment="1">
      <alignment horizontal="center" vertical="center"/>
    </xf>
    <xf numFmtId="0" fontId="4" fillId="4" borderId="10" xfId="0" applyFont="1" applyFill="1" applyBorder="1" applyAlignment="1">
      <alignment horizontal="center" vertical="center" wrapText="1"/>
    </xf>
    <xf numFmtId="0" fontId="46" fillId="39" borderId="15" xfId="0" applyFont="1" applyFill="1" applyBorder="1" applyAlignment="1">
      <alignment horizontal="center" vertical="center"/>
    </xf>
    <xf numFmtId="0" fontId="46" fillId="39" borderId="22" xfId="0" applyFont="1" applyFill="1" applyBorder="1" applyAlignment="1">
      <alignment horizontal="center" vertical="center"/>
    </xf>
    <xf numFmtId="0" fontId="46" fillId="39" borderId="19" xfId="0" applyFont="1" applyFill="1" applyBorder="1" applyAlignment="1">
      <alignment horizontal="center" vertical="center" wrapText="1"/>
    </xf>
    <xf numFmtId="0" fontId="46" fillId="39" borderId="14" xfId="0" applyFont="1" applyFill="1" applyBorder="1" applyAlignment="1">
      <alignment horizontal="center" vertical="center" wrapText="1"/>
    </xf>
    <xf numFmtId="0" fontId="46" fillId="34" borderId="13" xfId="0" applyFont="1" applyFill="1" applyBorder="1" applyAlignment="1">
      <alignment horizontal="center" vertical="center"/>
    </xf>
    <xf numFmtId="0" fontId="46" fillId="34" borderId="18" xfId="0" applyFont="1" applyFill="1" applyBorder="1" applyAlignment="1">
      <alignment horizontal="center" vertical="center"/>
    </xf>
    <xf numFmtId="0" fontId="3" fillId="34"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8" fillId="0" borderId="21" xfId="0" applyFont="1" applyBorder="1" applyAlignment="1">
      <alignment horizontal="center" vertical="center" wrapText="1"/>
    </xf>
    <xf numFmtId="0" fontId="48" fillId="0" borderId="17" xfId="0" applyFont="1" applyBorder="1" applyAlignment="1">
      <alignment horizontal="center" vertical="center" wrapText="1"/>
    </xf>
    <xf numFmtId="0" fontId="46" fillId="38" borderId="18" xfId="0" applyFont="1" applyFill="1" applyBorder="1" applyAlignment="1">
      <alignment horizontal="center" vertical="center"/>
    </xf>
    <xf numFmtId="0" fontId="3" fillId="38" borderId="10" xfId="0" applyFont="1" applyFill="1" applyBorder="1" applyAlignment="1">
      <alignment horizontal="center" vertical="center" wrapText="1"/>
    </xf>
    <xf numFmtId="49" fontId="4" fillId="10"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3" fontId="4" fillId="39" borderId="10" xfId="0" applyNumberFormat="1" applyFont="1" applyFill="1" applyBorder="1" applyAlignment="1">
      <alignment horizontal="center" vertical="center"/>
    </xf>
    <xf numFmtId="0" fontId="4" fillId="39" borderId="20" xfId="0" applyFont="1" applyFill="1" applyBorder="1" applyAlignment="1">
      <alignment horizontal="center" vertical="center"/>
    </xf>
    <xf numFmtId="0" fontId="3" fillId="0" borderId="18" xfId="0" applyFont="1" applyFill="1" applyBorder="1" applyAlignment="1">
      <alignment horizontal="center" vertical="center" wrapText="1"/>
    </xf>
    <xf numFmtId="0" fontId="12" fillId="4" borderId="0" xfId="0" applyFont="1" applyFill="1" applyAlignment="1">
      <alignment horizontal="center" vertical="center"/>
    </xf>
    <xf numFmtId="0" fontId="3" fillId="35" borderId="13" xfId="0" applyFont="1" applyFill="1" applyBorder="1" applyAlignment="1">
      <alignment horizontal="center" vertical="center" textRotation="90" wrapText="1"/>
    </xf>
    <xf numFmtId="0" fontId="3" fillId="35" borderId="20" xfId="0" applyFont="1" applyFill="1" applyBorder="1" applyAlignment="1">
      <alignment horizontal="center" vertical="center" textRotation="90" wrapText="1"/>
    </xf>
    <xf numFmtId="0" fontId="2" fillId="0" borderId="0" xfId="0" applyFont="1" applyAlignment="1">
      <alignment horizontal="center" vertical="center"/>
    </xf>
    <xf numFmtId="0" fontId="3" fillId="35" borderId="10" xfId="0" applyFont="1" applyFill="1" applyBorder="1" applyAlignment="1">
      <alignment horizontal="center" vertical="center" textRotation="90" wrapText="1"/>
    </xf>
    <xf numFmtId="0" fontId="3" fillId="35" borderId="10" xfId="0" applyFont="1" applyFill="1" applyBorder="1" applyAlignment="1">
      <alignment horizontal="center" vertical="center" wrapText="1"/>
    </xf>
    <xf numFmtId="0" fontId="3" fillId="38" borderId="13" xfId="0" applyFont="1" applyFill="1" applyBorder="1" applyAlignment="1">
      <alignment horizontal="center" vertical="center" textRotation="90" wrapText="1"/>
    </xf>
    <xf numFmtId="0" fontId="3" fillId="38" borderId="20" xfId="0" applyFont="1" applyFill="1" applyBorder="1" applyAlignment="1">
      <alignment horizontal="center" vertical="center" textRotation="90" wrapText="1"/>
    </xf>
    <xf numFmtId="49" fontId="3" fillId="35" borderId="13" xfId="0" applyNumberFormat="1" applyFont="1" applyFill="1" applyBorder="1" applyAlignment="1">
      <alignment horizontal="center" vertical="center" wrapText="1"/>
    </xf>
    <xf numFmtId="49" fontId="3" fillId="35" borderId="20" xfId="0"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9" fontId="3" fillId="35" borderId="11" xfId="53" applyFont="1" applyFill="1" applyBorder="1" applyAlignment="1">
      <alignment horizontal="center" vertical="center" wrapText="1"/>
    </xf>
    <xf numFmtId="9" fontId="3" fillId="35" borderId="16" xfId="53" applyFont="1" applyFill="1" applyBorder="1" applyAlignment="1">
      <alignment horizontal="center" vertical="center" wrapText="1"/>
    </xf>
    <xf numFmtId="9" fontId="3" fillId="35" borderId="12" xfId="53"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6"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13" fillId="4" borderId="0" xfId="0" applyFont="1" applyFill="1" applyAlignment="1">
      <alignment horizontal="left" vertical="center"/>
    </xf>
    <xf numFmtId="0" fontId="46" fillId="39" borderId="20" xfId="0" applyFont="1" applyFill="1" applyBorder="1" applyAlignment="1">
      <alignment horizontal="center" vertical="center" wrapText="1"/>
    </xf>
    <xf numFmtId="0" fontId="46" fillId="39" borderId="20" xfId="0" applyFont="1" applyFill="1" applyBorder="1" applyAlignment="1">
      <alignment horizontal="center" vertical="center"/>
    </xf>
    <xf numFmtId="0" fontId="11"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1"/>
  <sheetViews>
    <sheetView tabSelected="1" zoomScaleSheetLayoutView="87" zoomScalePageLayoutView="0" workbookViewId="0" topLeftCell="A56">
      <selection activeCell="W57" sqref="W57:W63"/>
    </sheetView>
  </sheetViews>
  <sheetFormatPr defaultColWidth="11.421875" defaultRowHeight="15"/>
  <cols>
    <col min="1" max="1" width="11.421875" style="37" customWidth="1"/>
    <col min="2" max="2" width="16.140625" style="37" customWidth="1"/>
    <col min="3" max="3" width="10.140625" style="37" customWidth="1"/>
    <col min="4" max="4" width="7.421875" style="51" customWidth="1"/>
    <col min="5" max="5" width="12.8515625" style="37" customWidth="1"/>
    <col min="6" max="6" width="5.8515625" style="37" customWidth="1"/>
    <col min="7" max="7" width="4.57421875" style="37" customWidth="1"/>
    <col min="8" max="9" width="4.00390625" style="37" customWidth="1"/>
    <col min="10" max="10" width="5.00390625" style="37" customWidth="1"/>
    <col min="11" max="11" width="4.8515625" style="37" customWidth="1"/>
    <col min="12" max="12" width="20.7109375" style="52" customWidth="1"/>
    <col min="13" max="13" width="5.00390625" style="37" customWidth="1"/>
    <col min="14" max="14" width="9.421875" style="37" customWidth="1"/>
    <col min="15" max="15" width="5.7109375" style="53" customWidth="1"/>
    <col min="16" max="16" width="6.00390625" style="53" customWidth="1"/>
    <col min="17" max="17" width="5.28125" style="53" customWidth="1"/>
    <col min="18" max="18" width="5.140625" style="53" customWidth="1"/>
    <col min="19" max="19" width="5.57421875" style="37" customWidth="1"/>
    <col min="20" max="20" width="5.8515625" style="37" customWidth="1"/>
    <col min="21" max="21" width="6.140625" style="37" customWidth="1"/>
    <col min="22" max="22" width="5.7109375" style="37" customWidth="1"/>
    <col min="23" max="23" width="39.00390625" style="37" customWidth="1"/>
    <col min="24" max="24" width="11.8515625" style="36" bestFit="1" customWidth="1"/>
    <col min="25" max="31" width="11.421875" style="36" customWidth="1"/>
    <col min="32" max="16384" width="11.421875" style="37" customWidth="1"/>
  </cols>
  <sheetData>
    <row r="1" spans="1:23" ht="21">
      <c r="A1" s="166" t="s">
        <v>8</v>
      </c>
      <c r="B1" s="166"/>
      <c r="C1" s="166"/>
      <c r="D1" s="166"/>
      <c r="E1" s="166"/>
      <c r="F1" s="166"/>
      <c r="G1" s="166"/>
      <c r="H1" s="166"/>
      <c r="I1" s="166"/>
      <c r="J1" s="166"/>
      <c r="K1" s="166"/>
      <c r="L1" s="166"/>
      <c r="M1" s="166"/>
      <c r="N1" s="166"/>
      <c r="O1" s="166"/>
      <c r="P1" s="166"/>
      <c r="Q1" s="166"/>
      <c r="R1" s="166"/>
      <c r="S1" s="166"/>
      <c r="T1" s="166"/>
      <c r="U1" s="166"/>
      <c r="V1" s="166"/>
      <c r="W1" s="35"/>
    </row>
    <row r="2" spans="1:23" ht="21">
      <c r="A2" s="166" t="s">
        <v>67</v>
      </c>
      <c r="B2" s="166"/>
      <c r="C2" s="166"/>
      <c r="D2" s="166"/>
      <c r="E2" s="166"/>
      <c r="F2" s="166"/>
      <c r="G2" s="166"/>
      <c r="H2" s="166"/>
      <c r="I2" s="166"/>
      <c r="J2" s="166"/>
      <c r="K2" s="166"/>
      <c r="L2" s="166"/>
      <c r="M2" s="166"/>
      <c r="N2" s="166"/>
      <c r="O2" s="166"/>
      <c r="P2" s="166"/>
      <c r="Q2" s="166"/>
      <c r="R2" s="166"/>
      <c r="S2" s="166"/>
      <c r="T2" s="166"/>
      <c r="U2" s="166"/>
      <c r="V2" s="166"/>
      <c r="W2" s="35"/>
    </row>
    <row r="3" spans="1:23" ht="18.75">
      <c r="A3" s="169"/>
      <c r="B3" s="169"/>
      <c r="C3" s="169"/>
      <c r="D3" s="169"/>
      <c r="E3" s="169"/>
      <c r="F3" s="169"/>
      <c r="G3" s="169"/>
      <c r="H3" s="169"/>
      <c r="I3" s="169"/>
      <c r="J3" s="169"/>
      <c r="K3" s="169"/>
      <c r="L3" s="169"/>
      <c r="M3" s="169"/>
      <c r="N3" s="169"/>
      <c r="O3" s="169"/>
      <c r="P3" s="169"/>
      <c r="Q3" s="169"/>
      <c r="R3" s="169"/>
      <c r="S3" s="169"/>
      <c r="T3" s="169"/>
      <c r="U3" s="169"/>
      <c r="V3" s="169"/>
      <c r="W3" s="35"/>
    </row>
    <row r="4" spans="1:23" ht="21">
      <c r="A4" s="183" t="s">
        <v>25</v>
      </c>
      <c r="B4" s="183"/>
      <c r="C4" s="183"/>
      <c r="D4" s="183"/>
      <c r="E4" s="183"/>
      <c r="F4" s="183"/>
      <c r="G4" s="183"/>
      <c r="H4" s="183"/>
      <c r="I4" s="183"/>
      <c r="J4" s="183"/>
      <c r="K4" s="183"/>
      <c r="L4" s="183"/>
      <c r="M4" s="183"/>
      <c r="N4" s="183"/>
      <c r="O4" s="183"/>
      <c r="P4" s="183"/>
      <c r="Q4" s="183"/>
      <c r="R4" s="183"/>
      <c r="S4" s="183"/>
      <c r="T4" s="183"/>
      <c r="U4" s="183"/>
      <c r="V4" s="183"/>
      <c r="W4" s="35"/>
    </row>
    <row r="5" ht="15"/>
    <row r="6" spans="1:23" ht="26.25" customHeight="1">
      <c r="A6" s="171" t="s">
        <v>0</v>
      </c>
      <c r="B6" s="171" t="s">
        <v>1</v>
      </c>
      <c r="C6" s="171" t="s">
        <v>30</v>
      </c>
      <c r="D6" s="174" t="s">
        <v>16</v>
      </c>
      <c r="E6" s="171" t="s">
        <v>7</v>
      </c>
      <c r="F6" s="170" t="s">
        <v>66</v>
      </c>
      <c r="G6" s="180" t="s">
        <v>35</v>
      </c>
      <c r="H6" s="181"/>
      <c r="I6" s="181"/>
      <c r="J6" s="182"/>
      <c r="K6" s="170" t="s">
        <v>9</v>
      </c>
      <c r="L6" s="171" t="s">
        <v>11</v>
      </c>
      <c r="M6" s="170" t="s">
        <v>13</v>
      </c>
      <c r="N6" s="171" t="s">
        <v>14</v>
      </c>
      <c r="O6" s="177" t="s">
        <v>3</v>
      </c>
      <c r="P6" s="178"/>
      <c r="Q6" s="178"/>
      <c r="R6" s="179"/>
      <c r="S6" s="172" t="s">
        <v>17</v>
      </c>
      <c r="T6" s="167" t="s">
        <v>18</v>
      </c>
      <c r="U6" s="167" t="s">
        <v>4</v>
      </c>
      <c r="V6" s="170" t="s">
        <v>5</v>
      </c>
      <c r="W6" s="160" t="s">
        <v>6</v>
      </c>
    </row>
    <row r="7" spans="1:23" ht="59.25" customHeight="1">
      <c r="A7" s="176"/>
      <c r="B7" s="176"/>
      <c r="C7" s="171"/>
      <c r="D7" s="175"/>
      <c r="E7" s="171"/>
      <c r="F7" s="170"/>
      <c r="G7" s="18" t="s">
        <v>36</v>
      </c>
      <c r="H7" s="18" t="s">
        <v>37</v>
      </c>
      <c r="I7" s="18" t="s">
        <v>38</v>
      </c>
      <c r="J7" s="18" t="s">
        <v>39</v>
      </c>
      <c r="K7" s="170"/>
      <c r="L7" s="171"/>
      <c r="M7" s="170"/>
      <c r="N7" s="171"/>
      <c r="O7" s="6" t="s">
        <v>36</v>
      </c>
      <c r="P7" s="6" t="s">
        <v>37</v>
      </c>
      <c r="Q7" s="6" t="s">
        <v>38</v>
      </c>
      <c r="R7" s="6" t="s">
        <v>2</v>
      </c>
      <c r="S7" s="173"/>
      <c r="T7" s="168"/>
      <c r="U7" s="168"/>
      <c r="V7" s="170"/>
      <c r="W7" s="160"/>
    </row>
    <row r="8" spans="1:23" ht="39" customHeight="1">
      <c r="A8" s="76" t="s">
        <v>27</v>
      </c>
      <c r="B8" s="78" t="s">
        <v>28</v>
      </c>
      <c r="C8" s="80" t="s">
        <v>83</v>
      </c>
      <c r="D8" s="87" t="s">
        <v>82</v>
      </c>
      <c r="E8" s="89" t="s">
        <v>104</v>
      </c>
      <c r="F8" s="85">
        <v>1</v>
      </c>
      <c r="G8" s="82">
        <v>0</v>
      </c>
      <c r="H8" s="82">
        <v>0</v>
      </c>
      <c r="I8" s="82">
        <v>0</v>
      </c>
      <c r="J8" s="82">
        <v>1</v>
      </c>
      <c r="K8" s="84">
        <v>0</v>
      </c>
      <c r="L8" s="58" t="s">
        <v>105</v>
      </c>
      <c r="M8" s="4">
        <v>0.3</v>
      </c>
      <c r="N8" s="63" t="s">
        <v>22</v>
      </c>
      <c r="O8" s="13">
        <v>1</v>
      </c>
      <c r="P8" s="13"/>
      <c r="Q8" s="13"/>
      <c r="R8" s="13"/>
      <c r="S8" s="19">
        <v>1</v>
      </c>
      <c r="T8" s="9">
        <v>0.3</v>
      </c>
      <c r="U8" s="70"/>
      <c r="V8" s="70"/>
      <c r="W8" s="72" t="s">
        <v>150</v>
      </c>
    </row>
    <row r="9" spans="1:23" ht="34.5" customHeight="1">
      <c r="A9" s="165"/>
      <c r="B9" s="79"/>
      <c r="C9" s="81"/>
      <c r="D9" s="88"/>
      <c r="E9" s="90"/>
      <c r="F9" s="86"/>
      <c r="G9" s="83"/>
      <c r="H9" s="83"/>
      <c r="I9" s="83"/>
      <c r="J9" s="83"/>
      <c r="K9" s="77"/>
      <c r="L9" s="58" t="s">
        <v>103</v>
      </c>
      <c r="M9" s="4">
        <v>0.6</v>
      </c>
      <c r="N9" s="63" t="s">
        <v>20</v>
      </c>
      <c r="O9" s="13"/>
      <c r="P9" s="13"/>
      <c r="Q9" s="13">
        <v>1</v>
      </c>
      <c r="R9" s="13"/>
      <c r="S9" s="19">
        <v>1</v>
      </c>
      <c r="T9" s="9">
        <v>0.55</v>
      </c>
      <c r="U9" s="71"/>
      <c r="V9" s="71"/>
      <c r="W9" s="72"/>
    </row>
    <row r="10" spans="1:23" ht="38.25" customHeight="1">
      <c r="A10" s="165"/>
      <c r="B10" s="79"/>
      <c r="C10" s="81"/>
      <c r="D10" s="88"/>
      <c r="E10" s="90"/>
      <c r="F10" s="86"/>
      <c r="G10" s="83"/>
      <c r="H10" s="83"/>
      <c r="I10" s="83"/>
      <c r="J10" s="83"/>
      <c r="K10" s="77"/>
      <c r="L10" s="58" t="s">
        <v>106</v>
      </c>
      <c r="M10" s="4">
        <v>0.1</v>
      </c>
      <c r="N10" s="63" t="s">
        <v>20</v>
      </c>
      <c r="O10" s="13"/>
      <c r="P10" s="13"/>
      <c r="Q10" s="13"/>
      <c r="R10" s="13">
        <v>1</v>
      </c>
      <c r="S10" s="19">
        <v>0.15</v>
      </c>
      <c r="T10" s="9">
        <f>+S10*M10</f>
        <v>0.015</v>
      </c>
      <c r="U10" s="71"/>
      <c r="V10" s="71"/>
      <c r="W10" s="72"/>
    </row>
    <row r="11" spans="1:23" ht="25.5" customHeight="1">
      <c r="A11" s="73" t="s">
        <v>12</v>
      </c>
      <c r="B11" s="74"/>
      <c r="C11" s="74"/>
      <c r="D11" s="74"/>
      <c r="E11" s="74"/>
      <c r="F11" s="74"/>
      <c r="G11" s="74"/>
      <c r="H11" s="74"/>
      <c r="I11" s="74"/>
      <c r="J11" s="74"/>
      <c r="K11" s="74"/>
      <c r="L11" s="75"/>
      <c r="M11" s="10">
        <f>SUM(M8:M10)</f>
        <v>0.9999999999999999</v>
      </c>
      <c r="N11" s="11"/>
      <c r="O11" s="12"/>
      <c r="P11" s="12"/>
      <c r="Q11" s="12"/>
      <c r="R11" s="12"/>
      <c r="S11" s="10"/>
      <c r="T11" s="10">
        <f>SUM(T8:T10)</f>
        <v>0.8650000000000001</v>
      </c>
      <c r="U11" s="10">
        <v>0.07</v>
      </c>
      <c r="V11" s="10">
        <f>+U11*T11</f>
        <v>0.060550000000000014</v>
      </c>
      <c r="W11" s="11"/>
    </row>
    <row r="12" spans="1:23" ht="33" customHeight="1">
      <c r="A12" s="76" t="s">
        <v>27</v>
      </c>
      <c r="B12" s="78" t="s">
        <v>28</v>
      </c>
      <c r="C12" s="101" t="s">
        <v>84</v>
      </c>
      <c r="D12" s="87" t="s">
        <v>81</v>
      </c>
      <c r="E12" s="92" t="s">
        <v>92</v>
      </c>
      <c r="F12" s="94">
        <v>1</v>
      </c>
      <c r="G12" s="116">
        <v>0</v>
      </c>
      <c r="H12" s="116">
        <v>0</v>
      </c>
      <c r="I12" s="116">
        <v>0</v>
      </c>
      <c r="J12" s="116">
        <v>1</v>
      </c>
      <c r="K12" s="84">
        <v>0</v>
      </c>
      <c r="L12" s="58" t="s">
        <v>103</v>
      </c>
      <c r="M12" s="4">
        <v>0.6</v>
      </c>
      <c r="N12" s="63" t="s">
        <v>20</v>
      </c>
      <c r="O12" s="33">
        <v>1</v>
      </c>
      <c r="P12" s="33"/>
      <c r="Q12" s="33"/>
      <c r="R12" s="33"/>
      <c r="S12" s="19">
        <v>1</v>
      </c>
      <c r="T12" s="9">
        <v>0.6</v>
      </c>
      <c r="U12" s="70"/>
      <c r="V12" s="70"/>
      <c r="W12" s="72" t="s">
        <v>137</v>
      </c>
    </row>
    <row r="13" spans="1:23" ht="48" customHeight="1">
      <c r="A13" s="77"/>
      <c r="B13" s="79"/>
      <c r="C13" s="102"/>
      <c r="D13" s="88"/>
      <c r="E13" s="93"/>
      <c r="F13" s="95"/>
      <c r="G13" s="118"/>
      <c r="H13" s="118"/>
      <c r="I13" s="118"/>
      <c r="J13" s="118"/>
      <c r="K13" s="77"/>
      <c r="L13" s="58" t="s">
        <v>106</v>
      </c>
      <c r="M13" s="4">
        <v>0.4</v>
      </c>
      <c r="N13" s="63" t="s">
        <v>21</v>
      </c>
      <c r="O13" s="30"/>
      <c r="P13" s="33">
        <v>1</v>
      </c>
      <c r="Q13" s="33"/>
      <c r="R13" s="33"/>
      <c r="S13" s="19">
        <v>0.5</v>
      </c>
      <c r="T13" s="9">
        <f>+S13*M13</f>
        <v>0.2</v>
      </c>
      <c r="U13" s="71"/>
      <c r="V13" s="71"/>
      <c r="W13" s="72"/>
    </row>
    <row r="14" spans="1:23" ht="21" customHeight="1">
      <c r="A14" s="73" t="s">
        <v>12</v>
      </c>
      <c r="B14" s="74"/>
      <c r="C14" s="74"/>
      <c r="D14" s="74"/>
      <c r="E14" s="74"/>
      <c r="F14" s="74"/>
      <c r="G14" s="74"/>
      <c r="H14" s="74"/>
      <c r="I14" s="74"/>
      <c r="J14" s="74"/>
      <c r="K14" s="74"/>
      <c r="L14" s="75"/>
      <c r="M14" s="10">
        <f>SUM(M12:M13)</f>
        <v>1</v>
      </c>
      <c r="N14" s="11"/>
      <c r="O14" s="12"/>
      <c r="P14" s="12"/>
      <c r="Q14" s="12"/>
      <c r="R14" s="12"/>
      <c r="S14" s="10"/>
      <c r="T14" s="10">
        <f>SUM(T12:T13)</f>
        <v>0.8</v>
      </c>
      <c r="U14" s="10">
        <v>0.07</v>
      </c>
      <c r="V14" s="10">
        <f>+U14*T14</f>
        <v>0.05600000000000001</v>
      </c>
      <c r="W14" s="11"/>
    </row>
    <row r="15" spans="1:23" ht="30" customHeight="1">
      <c r="A15" s="162" t="s">
        <v>27</v>
      </c>
      <c r="B15" s="134" t="s">
        <v>28</v>
      </c>
      <c r="C15" s="144" t="s">
        <v>85</v>
      </c>
      <c r="D15" s="161" t="s">
        <v>68</v>
      </c>
      <c r="E15" s="119" t="s">
        <v>57</v>
      </c>
      <c r="F15" s="163">
        <v>1140</v>
      </c>
      <c r="G15" s="97">
        <v>609</v>
      </c>
      <c r="H15" s="97">
        <v>1199</v>
      </c>
      <c r="I15" s="97">
        <v>3735</v>
      </c>
      <c r="J15" s="97">
        <v>0</v>
      </c>
      <c r="K15" s="107">
        <v>0</v>
      </c>
      <c r="L15" s="54" t="s">
        <v>45</v>
      </c>
      <c r="M15" s="4">
        <v>0.5</v>
      </c>
      <c r="N15" s="63" t="s">
        <v>20</v>
      </c>
      <c r="O15" s="13">
        <v>0.5</v>
      </c>
      <c r="P15" s="13"/>
      <c r="Q15" s="13">
        <v>1</v>
      </c>
      <c r="R15" s="13"/>
      <c r="S15" s="19">
        <v>1</v>
      </c>
      <c r="T15" s="9">
        <v>0.5</v>
      </c>
      <c r="U15" s="70"/>
      <c r="V15" s="70"/>
      <c r="W15" s="72" t="s">
        <v>139</v>
      </c>
    </row>
    <row r="16" spans="1:23" ht="45.75" customHeight="1">
      <c r="A16" s="162"/>
      <c r="B16" s="134"/>
      <c r="C16" s="144"/>
      <c r="D16" s="161"/>
      <c r="E16" s="119"/>
      <c r="F16" s="163"/>
      <c r="G16" s="106"/>
      <c r="H16" s="106"/>
      <c r="I16" s="106"/>
      <c r="J16" s="106"/>
      <c r="K16" s="164"/>
      <c r="L16" s="58" t="s">
        <v>107</v>
      </c>
      <c r="M16" s="4">
        <v>0.5</v>
      </c>
      <c r="N16" s="63" t="s">
        <v>20</v>
      </c>
      <c r="O16" s="13"/>
      <c r="P16" s="13">
        <v>0.5</v>
      </c>
      <c r="Q16" s="13"/>
      <c r="R16" s="13">
        <v>1</v>
      </c>
      <c r="S16" s="19">
        <v>1</v>
      </c>
      <c r="T16" s="9">
        <f>+S16*M16</f>
        <v>0.5</v>
      </c>
      <c r="U16" s="96"/>
      <c r="V16" s="96"/>
      <c r="W16" s="72"/>
    </row>
    <row r="17" spans="1:23" ht="27" customHeight="1">
      <c r="A17" s="73" t="s">
        <v>12</v>
      </c>
      <c r="B17" s="74"/>
      <c r="C17" s="74"/>
      <c r="D17" s="74"/>
      <c r="E17" s="74"/>
      <c r="F17" s="74"/>
      <c r="G17" s="74"/>
      <c r="H17" s="74"/>
      <c r="I17" s="74"/>
      <c r="J17" s="74"/>
      <c r="K17" s="74"/>
      <c r="L17" s="75"/>
      <c r="M17" s="10">
        <f>SUM(M15:M16)</f>
        <v>1</v>
      </c>
      <c r="N17" s="11"/>
      <c r="O17" s="12"/>
      <c r="P17" s="12"/>
      <c r="Q17" s="12"/>
      <c r="R17" s="12"/>
      <c r="S17" s="10"/>
      <c r="T17" s="10">
        <f>SUM(T15:T16)</f>
        <v>1</v>
      </c>
      <c r="U17" s="10">
        <v>0.05</v>
      </c>
      <c r="V17" s="10">
        <f>+U17*T17</f>
        <v>0.05</v>
      </c>
      <c r="W17" s="11"/>
    </row>
    <row r="18" spans="1:23" ht="57.75" customHeight="1">
      <c r="A18" s="127" t="s">
        <v>27</v>
      </c>
      <c r="B18" s="89" t="s">
        <v>28</v>
      </c>
      <c r="C18" s="80" t="s">
        <v>86</v>
      </c>
      <c r="D18" s="87" t="s">
        <v>69</v>
      </c>
      <c r="E18" s="92" t="s">
        <v>29</v>
      </c>
      <c r="F18" s="121">
        <v>2490</v>
      </c>
      <c r="G18" s="97">
        <v>2962</v>
      </c>
      <c r="H18" s="97">
        <v>3103</v>
      </c>
      <c r="I18" s="97">
        <v>2872</v>
      </c>
      <c r="J18" s="97">
        <v>2872</v>
      </c>
      <c r="K18" s="107">
        <v>0</v>
      </c>
      <c r="L18" s="42" t="s">
        <v>108</v>
      </c>
      <c r="M18" s="4">
        <v>0.5</v>
      </c>
      <c r="N18" s="63" t="s">
        <v>20</v>
      </c>
      <c r="O18" s="13">
        <v>0.5</v>
      </c>
      <c r="P18" s="13"/>
      <c r="Q18" s="13">
        <v>1</v>
      </c>
      <c r="R18" s="13"/>
      <c r="S18" s="19">
        <v>1</v>
      </c>
      <c r="T18" s="9">
        <v>0.5</v>
      </c>
      <c r="U18" s="70"/>
      <c r="V18" s="70"/>
      <c r="W18" s="72" t="s">
        <v>140</v>
      </c>
    </row>
    <row r="19" spans="1:23" ht="66.75" customHeight="1">
      <c r="A19" s="115"/>
      <c r="B19" s="90"/>
      <c r="C19" s="81"/>
      <c r="D19" s="88"/>
      <c r="E19" s="93"/>
      <c r="F19" s="122"/>
      <c r="G19" s="98"/>
      <c r="H19" s="98"/>
      <c r="I19" s="98"/>
      <c r="J19" s="98"/>
      <c r="K19" s="108"/>
      <c r="L19" s="61" t="s">
        <v>109</v>
      </c>
      <c r="M19" s="4">
        <v>0.5</v>
      </c>
      <c r="N19" s="63" t="s">
        <v>21</v>
      </c>
      <c r="O19" s="13"/>
      <c r="P19" s="13">
        <v>0.5</v>
      </c>
      <c r="Q19" s="13"/>
      <c r="R19" s="13">
        <v>1</v>
      </c>
      <c r="S19" s="19">
        <v>1</v>
      </c>
      <c r="T19" s="9">
        <f>+S19*M19</f>
        <v>0.5</v>
      </c>
      <c r="U19" s="71"/>
      <c r="V19" s="71"/>
      <c r="W19" s="72"/>
    </row>
    <row r="20" spans="1:23" ht="33.75" customHeight="1">
      <c r="A20" s="73" t="s">
        <v>12</v>
      </c>
      <c r="B20" s="74"/>
      <c r="C20" s="74"/>
      <c r="D20" s="74"/>
      <c r="E20" s="74"/>
      <c r="F20" s="74"/>
      <c r="G20" s="74"/>
      <c r="H20" s="74"/>
      <c r="I20" s="74"/>
      <c r="J20" s="74"/>
      <c r="K20" s="74"/>
      <c r="L20" s="75"/>
      <c r="M20" s="10">
        <f>SUM(M18:M19)</f>
        <v>1</v>
      </c>
      <c r="N20" s="11"/>
      <c r="O20" s="12"/>
      <c r="P20" s="12"/>
      <c r="Q20" s="12"/>
      <c r="R20" s="12"/>
      <c r="S20" s="10"/>
      <c r="T20" s="10">
        <f>SUM(T18:T19)</f>
        <v>1</v>
      </c>
      <c r="U20" s="10">
        <v>0.05</v>
      </c>
      <c r="V20" s="10">
        <f>+U20*T20</f>
        <v>0.05</v>
      </c>
      <c r="W20" s="11"/>
    </row>
    <row r="21" spans="1:31" s="38" customFormat="1" ht="39.75" customHeight="1">
      <c r="A21" s="76" t="s">
        <v>27</v>
      </c>
      <c r="B21" s="78" t="s">
        <v>28</v>
      </c>
      <c r="C21" s="80" t="s">
        <v>87</v>
      </c>
      <c r="D21" s="87" t="s">
        <v>70</v>
      </c>
      <c r="E21" s="99" t="s">
        <v>58</v>
      </c>
      <c r="F21" s="110">
        <v>40</v>
      </c>
      <c r="G21" s="82">
        <v>24</v>
      </c>
      <c r="H21" s="82">
        <v>43</v>
      </c>
      <c r="I21" s="82">
        <v>12</v>
      </c>
      <c r="J21" s="82">
        <v>0</v>
      </c>
      <c r="K21" s="112">
        <v>0</v>
      </c>
      <c r="L21" s="59" t="s">
        <v>110</v>
      </c>
      <c r="M21" s="14">
        <v>0.5</v>
      </c>
      <c r="N21" s="57" t="s">
        <v>20</v>
      </c>
      <c r="O21" s="31">
        <v>0.5</v>
      </c>
      <c r="P21" s="31"/>
      <c r="Q21" s="31">
        <v>1</v>
      </c>
      <c r="R21" s="28"/>
      <c r="S21" s="19">
        <v>1</v>
      </c>
      <c r="T21" s="9">
        <v>0.5</v>
      </c>
      <c r="U21" s="70"/>
      <c r="V21" s="70"/>
      <c r="W21" s="186" t="s">
        <v>141</v>
      </c>
      <c r="X21" s="36"/>
      <c r="Y21" s="36"/>
      <c r="Z21" s="36"/>
      <c r="AA21" s="36"/>
      <c r="AB21" s="36"/>
      <c r="AC21" s="36"/>
      <c r="AD21" s="36"/>
      <c r="AE21" s="36"/>
    </row>
    <row r="22" spans="1:31" s="38" customFormat="1" ht="45" customHeight="1">
      <c r="A22" s="77"/>
      <c r="B22" s="79"/>
      <c r="C22" s="81"/>
      <c r="D22" s="88"/>
      <c r="E22" s="100"/>
      <c r="F22" s="111"/>
      <c r="G22" s="83"/>
      <c r="H22" s="83"/>
      <c r="I22" s="83"/>
      <c r="J22" s="83"/>
      <c r="K22" s="113"/>
      <c r="L22" s="42" t="s">
        <v>111</v>
      </c>
      <c r="M22" s="14">
        <v>0.5</v>
      </c>
      <c r="N22" s="57" t="s">
        <v>21</v>
      </c>
      <c r="O22" s="31">
        <v>0.5</v>
      </c>
      <c r="P22" s="31"/>
      <c r="Q22" s="31">
        <v>1</v>
      </c>
      <c r="R22" s="28"/>
      <c r="S22" s="19">
        <v>1</v>
      </c>
      <c r="T22" s="9">
        <f>+S22*M22</f>
        <v>0.5</v>
      </c>
      <c r="U22" s="71"/>
      <c r="V22" s="71"/>
      <c r="W22" s="186"/>
      <c r="X22" s="36"/>
      <c r="Y22" s="36"/>
      <c r="Z22" s="36"/>
      <c r="AA22" s="36"/>
      <c r="AB22" s="36"/>
      <c r="AC22" s="36"/>
      <c r="AD22" s="36"/>
      <c r="AE22" s="36"/>
    </row>
    <row r="23" spans="1:23" s="36" customFormat="1" ht="30" customHeight="1">
      <c r="A23" s="128" t="s">
        <v>12</v>
      </c>
      <c r="B23" s="129"/>
      <c r="C23" s="129"/>
      <c r="D23" s="129"/>
      <c r="E23" s="129"/>
      <c r="F23" s="129"/>
      <c r="G23" s="129"/>
      <c r="H23" s="129"/>
      <c r="I23" s="129"/>
      <c r="J23" s="129"/>
      <c r="K23" s="129"/>
      <c r="L23" s="130"/>
      <c r="M23" s="15">
        <f>SUM(M21:M22)</f>
        <v>1</v>
      </c>
      <c r="N23" s="16"/>
      <c r="O23" s="17"/>
      <c r="P23" s="17"/>
      <c r="Q23" s="17"/>
      <c r="R23" s="17"/>
      <c r="S23" s="15"/>
      <c r="T23" s="15">
        <f>SUM(T21:T22)</f>
        <v>1</v>
      </c>
      <c r="U23" s="15">
        <v>0.05</v>
      </c>
      <c r="V23" s="15">
        <f>+U23*T23</f>
        <v>0.05</v>
      </c>
      <c r="W23" s="16"/>
    </row>
    <row r="24" spans="1:23" ht="40.5" customHeight="1">
      <c r="A24" s="138" t="s">
        <v>27</v>
      </c>
      <c r="B24" s="119" t="s">
        <v>26</v>
      </c>
      <c r="C24" s="137" t="s">
        <v>93</v>
      </c>
      <c r="D24" s="87" t="s">
        <v>72</v>
      </c>
      <c r="E24" s="119" t="s">
        <v>135</v>
      </c>
      <c r="F24" s="125">
        <v>2</v>
      </c>
      <c r="G24" s="116">
        <v>0</v>
      </c>
      <c r="H24" s="116">
        <v>0</v>
      </c>
      <c r="I24" s="116">
        <v>2</v>
      </c>
      <c r="J24" s="116">
        <v>2</v>
      </c>
      <c r="K24" s="124">
        <v>5</v>
      </c>
      <c r="L24" s="39" t="s">
        <v>94</v>
      </c>
      <c r="M24" s="20">
        <v>0.3</v>
      </c>
      <c r="N24" s="40" t="s">
        <v>20</v>
      </c>
      <c r="O24" s="33"/>
      <c r="P24" s="33">
        <v>1</v>
      </c>
      <c r="Q24" s="33"/>
      <c r="R24" s="33"/>
      <c r="S24" s="19">
        <v>1</v>
      </c>
      <c r="T24" s="9">
        <v>0.3</v>
      </c>
      <c r="U24" s="55"/>
      <c r="V24" s="55"/>
      <c r="W24" s="42" t="s">
        <v>131</v>
      </c>
    </row>
    <row r="25" spans="1:23" ht="40.5" customHeight="1">
      <c r="A25" s="138"/>
      <c r="B25" s="119"/>
      <c r="C25" s="137"/>
      <c r="D25" s="88"/>
      <c r="E25" s="119"/>
      <c r="F25" s="125"/>
      <c r="G25" s="117"/>
      <c r="H25" s="117"/>
      <c r="I25" s="117"/>
      <c r="J25" s="117"/>
      <c r="K25" s="124"/>
      <c r="L25" s="39" t="s">
        <v>95</v>
      </c>
      <c r="M25" s="20">
        <v>0.6</v>
      </c>
      <c r="N25" s="40" t="s">
        <v>20</v>
      </c>
      <c r="O25" s="33"/>
      <c r="P25" s="33">
        <v>0.5</v>
      </c>
      <c r="Q25" s="33">
        <v>0.75</v>
      </c>
      <c r="R25" s="33">
        <v>1</v>
      </c>
      <c r="S25" s="19">
        <v>1</v>
      </c>
      <c r="T25" s="9">
        <v>0.6</v>
      </c>
      <c r="U25" s="55"/>
      <c r="V25" s="55"/>
      <c r="W25" s="42" t="s">
        <v>132</v>
      </c>
    </row>
    <row r="26" spans="1:23" ht="39.75" customHeight="1">
      <c r="A26" s="138"/>
      <c r="B26" s="119"/>
      <c r="C26" s="137"/>
      <c r="D26" s="88"/>
      <c r="E26" s="119"/>
      <c r="F26" s="125"/>
      <c r="G26" s="118"/>
      <c r="H26" s="118"/>
      <c r="I26" s="118"/>
      <c r="J26" s="118"/>
      <c r="K26" s="124"/>
      <c r="L26" s="39" t="s">
        <v>96</v>
      </c>
      <c r="M26" s="20">
        <v>0.1</v>
      </c>
      <c r="N26" s="40" t="s">
        <v>20</v>
      </c>
      <c r="O26" s="33"/>
      <c r="P26" s="33"/>
      <c r="Q26" s="33"/>
      <c r="R26" s="33">
        <v>1</v>
      </c>
      <c r="S26" s="19">
        <v>0.5</v>
      </c>
      <c r="T26" s="9">
        <f>+S26*M26</f>
        <v>0.05</v>
      </c>
      <c r="U26" s="55"/>
      <c r="V26" s="55"/>
      <c r="W26" s="42" t="s">
        <v>146</v>
      </c>
    </row>
    <row r="27" spans="1:23" ht="25.5" customHeight="1">
      <c r="A27" s="131" t="s">
        <v>12</v>
      </c>
      <c r="B27" s="132"/>
      <c r="C27" s="132"/>
      <c r="D27" s="132"/>
      <c r="E27" s="132"/>
      <c r="F27" s="132"/>
      <c r="G27" s="132"/>
      <c r="H27" s="132"/>
      <c r="I27" s="132"/>
      <c r="J27" s="132"/>
      <c r="K27" s="132"/>
      <c r="L27" s="133"/>
      <c r="M27" s="22">
        <f>SUM(M24:M26)</f>
        <v>0.9999999999999999</v>
      </c>
      <c r="N27" s="23"/>
      <c r="O27" s="24"/>
      <c r="P27" s="24"/>
      <c r="Q27" s="24"/>
      <c r="R27" s="24"/>
      <c r="S27" s="10"/>
      <c r="T27" s="10">
        <f>SUM(T24:T26)</f>
        <v>0.95</v>
      </c>
      <c r="U27" s="10">
        <v>0.09</v>
      </c>
      <c r="V27" s="10">
        <f>+U27*T27</f>
        <v>0.08549999999999999</v>
      </c>
      <c r="W27" s="11"/>
    </row>
    <row r="28" spans="1:31" s="38" customFormat="1" ht="29.25" customHeight="1">
      <c r="A28" s="76" t="s">
        <v>27</v>
      </c>
      <c r="B28" s="78" t="s">
        <v>26</v>
      </c>
      <c r="C28" s="80" t="s">
        <v>112</v>
      </c>
      <c r="D28" s="87" t="s">
        <v>71</v>
      </c>
      <c r="E28" s="92" t="s">
        <v>97</v>
      </c>
      <c r="F28" s="121">
        <v>1</v>
      </c>
      <c r="G28" s="116">
        <v>2</v>
      </c>
      <c r="H28" s="116">
        <v>2</v>
      </c>
      <c r="I28" s="116">
        <v>2</v>
      </c>
      <c r="J28" s="116">
        <v>2</v>
      </c>
      <c r="K28" s="84">
        <v>20</v>
      </c>
      <c r="L28" s="39" t="s">
        <v>95</v>
      </c>
      <c r="M28" s="25">
        <v>0.3</v>
      </c>
      <c r="N28" s="59" t="s">
        <v>20</v>
      </c>
      <c r="O28" s="32">
        <v>1</v>
      </c>
      <c r="P28" s="32"/>
      <c r="Q28" s="32"/>
      <c r="R28" s="32"/>
      <c r="S28" s="19">
        <v>1</v>
      </c>
      <c r="T28" s="9">
        <f>+S28*M28</f>
        <v>0.3</v>
      </c>
      <c r="U28" s="70"/>
      <c r="V28" s="70"/>
      <c r="W28" s="103" t="s">
        <v>142</v>
      </c>
      <c r="X28" s="36"/>
      <c r="Y28" s="36"/>
      <c r="Z28" s="36"/>
      <c r="AA28" s="36"/>
      <c r="AB28" s="36"/>
      <c r="AC28" s="36"/>
      <c r="AD28" s="36"/>
      <c r="AE28" s="36"/>
    </row>
    <row r="29" spans="1:31" s="38" customFormat="1" ht="29.25" customHeight="1">
      <c r="A29" s="77"/>
      <c r="B29" s="79"/>
      <c r="C29" s="81"/>
      <c r="D29" s="88"/>
      <c r="E29" s="93"/>
      <c r="F29" s="122"/>
      <c r="G29" s="117"/>
      <c r="H29" s="117"/>
      <c r="I29" s="117"/>
      <c r="J29" s="117"/>
      <c r="K29" s="77"/>
      <c r="L29" s="39" t="s">
        <v>96</v>
      </c>
      <c r="M29" s="25">
        <v>0.6</v>
      </c>
      <c r="N29" s="59" t="s">
        <v>21</v>
      </c>
      <c r="O29" s="32"/>
      <c r="P29" s="32">
        <v>1</v>
      </c>
      <c r="Q29" s="32"/>
      <c r="R29" s="32"/>
      <c r="S29" s="19">
        <v>1</v>
      </c>
      <c r="T29" s="9">
        <f>+S29*M29</f>
        <v>0.6</v>
      </c>
      <c r="U29" s="71"/>
      <c r="V29" s="71"/>
      <c r="W29" s="103"/>
      <c r="X29" s="36"/>
      <c r="Y29" s="36"/>
      <c r="Z29" s="36"/>
      <c r="AA29" s="36"/>
      <c r="AB29" s="36"/>
      <c r="AC29" s="36"/>
      <c r="AD29" s="36"/>
      <c r="AE29" s="36"/>
    </row>
    <row r="30" spans="1:31" s="38" customFormat="1" ht="36.75" customHeight="1">
      <c r="A30" s="77"/>
      <c r="B30" s="79"/>
      <c r="C30" s="81"/>
      <c r="D30" s="88"/>
      <c r="E30" s="93"/>
      <c r="F30" s="122"/>
      <c r="G30" s="118"/>
      <c r="H30" s="118"/>
      <c r="I30" s="118"/>
      <c r="J30" s="118"/>
      <c r="K30" s="77"/>
      <c r="L30" s="41" t="s">
        <v>98</v>
      </c>
      <c r="M30" s="25">
        <v>0.1</v>
      </c>
      <c r="N30" s="59" t="s">
        <v>21</v>
      </c>
      <c r="O30" s="32"/>
      <c r="P30" s="32">
        <v>1</v>
      </c>
      <c r="Q30" s="32"/>
      <c r="R30" s="32"/>
      <c r="S30" s="19">
        <v>1</v>
      </c>
      <c r="T30" s="9">
        <f>+S30*M30</f>
        <v>0.1</v>
      </c>
      <c r="U30" s="96"/>
      <c r="V30" s="96"/>
      <c r="W30" s="103"/>
      <c r="X30" s="36"/>
      <c r="Y30" s="36"/>
      <c r="Z30" s="36"/>
      <c r="AA30" s="36"/>
      <c r="AB30" s="36"/>
      <c r="AC30" s="36"/>
      <c r="AD30" s="36"/>
      <c r="AE30" s="36"/>
    </row>
    <row r="31" spans="1:23" ht="21.75" customHeight="1">
      <c r="A31" s="73" t="s">
        <v>12</v>
      </c>
      <c r="B31" s="74"/>
      <c r="C31" s="74"/>
      <c r="D31" s="74"/>
      <c r="E31" s="74"/>
      <c r="F31" s="74"/>
      <c r="G31" s="74"/>
      <c r="H31" s="74"/>
      <c r="I31" s="74"/>
      <c r="J31" s="74"/>
      <c r="K31" s="74"/>
      <c r="L31" s="75"/>
      <c r="M31" s="22">
        <f>SUM(M28:M30)</f>
        <v>0.9999999999999999</v>
      </c>
      <c r="N31" s="23"/>
      <c r="O31" s="24"/>
      <c r="P31" s="24"/>
      <c r="Q31" s="24"/>
      <c r="R31" s="24"/>
      <c r="S31" s="10"/>
      <c r="T31" s="10">
        <f>SUM(T28:T30)</f>
        <v>0.9999999999999999</v>
      </c>
      <c r="U31" s="10">
        <v>0.08</v>
      </c>
      <c r="V31" s="10">
        <f>+U31*T31</f>
        <v>0.07999999999999999</v>
      </c>
      <c r="W31" s="11"/>
    </row>
    <row r="32" spans="1:23" ht="41.25" customHeight="1">
      <c r="A32" s="123" t="s">
        <v>32</v>
      </c>
      <c r="B32" s="126" t="s">
        <v>33</v>
      </c>
      <c r="C32" s="137" t="s">
        <v>114</v>
      </c>
      <c r="D32" s="87" t="s">
        <v>136</v>
      </c>
      <c r="E32" s="147" t="s">
        <v>113</v>
      </c>
      <c r="F32" s="125">
        <v>5</v>
      </c>
      <c r="G32" s="116">
        <v>6</v>
      </c>
      <c r="H32" s="116">
        <v>0</v>
      </c>
      <c r="I32" s="116">
        <v>1</v>
      </c>
      <c r="J32" s="116">
        <v>3</v>
      </c>
      <c r="K32" s="145">
        <v>150</v>
      </c>
      <c r="L32" s="42" t="s">
        <v>99</v>
      </c>
      <c r="M32" s="26">
        <v>0.5</v>
      </c>
      <c r="N32" s="61" t="s">
        <v>15</v>
      </c>
      <c r="O32" s="33">
        <v>0.5</v>
      </c>
      <c r="P32" s="33"/>
      <c r="Q32" s="33">
        <v>1</v>
      </c>
      <c r="R32" s="33"/>
      <c r="S32" s="19">
        <v>1</v>
      </c>
      <c r="T32" s="9">
        <v>0.5</v>
      </c>
      <c r="U32" s="70"/>
      <c r="V32" s="70"/>
      <c r="W32" s="72" t="s">
        <v>143</v>
      </c>
    </row>
    <row r="33" spans="1:23" ht="161.25" customHeight="1">
      <c r="A33" s="123"/>
      <c r="B33" s="126"/>
      <c r="C33" s="137"/>
      <c r="D33" s="109"/>
      <c r="E33" s="148"/>
      <c r="F33" s="125"/>
      <c r="G33" s="118"/>
      <c r="H33" s="118"/>
      <c r="I33" s="118"/>
      <c r="J33" s="118"/>
      <c r="K33" s="146"/>
      <c r="L33" s="42" t="s">
        <v>100</v>
      </c>
      <c r="M33" s="26">
        <v>0.5</v>
      </c>
      <c r="N33" s="61" t="s">
        <v>15</v>
      </c>
      <c r="O33" s="33"/>
      <c r="P33" s="33">
        <v>0.5</v>
      </c>
      <c r="Q33" s="33"/>
      <c r="R33" s="33">
        <v>1</v>
      </c>
      <c r="S33" s="19">
        <v>1</v>
      </c>
      <c r="T33" s="9">
        <v>0.5</v>
      </c>
      <c r="U33" s="96"/>
      <c r="V33" s="96"/>
      <c r="W33" s="72"/>
    </row>
    <row r="34" spans="1:23" ht="22.5" customHeight="1">
      <c r="A34" s="73" t="s">
        <v>12</v>
      </c>
      <c r="B34" s="74"/>
      <c r="C34" s="74"/>
      <c r="D34" s="74"/>
      <c r="E34" s="74"/>
      <c r="F34" s="74"/>
      <c r="G34" s="74"/>
      <c r="H34" s="74"/>
      <c r="I34" s="74"/>
      <c r="J34" s="74"/>
      <c r="K34" s="74"/>
      <c r="L34" s="75"/>
      <c r="M34" s="10">
        <f>SUM(M32:M33)</f>
        <v>1</v>
      </c>
      <c r="N34" s="11"/>
      <c r="O34" s="12"/>
      <c r="P34" s="12"/>
      <c r="Q34" s="12"/>
      <c r="R34" s="12"/>
      <c r="S34" s="10"/>
      <c r="T34" s="10">
        <f>SUM(T32:T33)</f>
        <v>1</v>
      </c>
      <c r="U34" s="10">
        <v>0.07</v>
      </c>
      <c r="V34" s="10">
        <f>+U34*T34</f>
        <v>0.07</v>
      </c>
      <c r="W34" s="11"/>
    </row>
    <row r="35" spans="1:256" ht="45" customHeight="1">
      <c r="A35" s="151" t="s">
        <v>32</v>
      </c>
      <c r="B35" s="152" t="s">
        <v>34</v>
      </c>
      <c r="C35" s="80" t="s">
        <v>88</v>
      </c>
      <c r="D35" s="87" t="s">
        <v>74</v>
      </c>
      <c r="E35" s="89" t="s">
        <v>19</v>
      </c>
      <c r="F35" s="121">
        <v>3</v>
      </c>
      <c r="G35" s="82">
        <v>3</v>
      </c>
      <c r="H35" s="82">
        <v>0</v>
      </c>
      <c r="I35" s="82">
        <v>2</v>
      </c>
      <c r="J35" s="82">
        <v>2</v>
      </c>
      <c r="K35" s="141">
        <v>15</v>
      </c>
      <c r="L35" s="43" t="s">
        <v>115</v>
      </c>
      <c r="M35" s="20">
        <v>0.5</v>
      </c>
      <c r="N35" s="43" t="s">
        <v>20</v>
      </c>
      <c r="O35" s="20"/>
      <c r="P35" s="20">
        <v>0.5</v>
      </c>
      <c r="Q35" s="20"/>
      <c r="R35" s="20">
        <v>1</v>
      </c>
      <c r="S35" s="21">
        <v>1</v>
      </c>
      <c r="T35" s="9">
        <v>0.5</v>
      </c>
      <c r="U35" s="70"/>
      <c r="V35" s="70"/>
      <c r="W35" s="187" t="s">
        <v>147</v>
      </c>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45" customHeight="1">
      <c r="A36" s="150"/>
      <c r="B36" s="153"/>
      <c r="C36" s="81"/>
      <c r="D36" s="88"/>
      <c r="E36" s="90"/>
      <c r="F36" s="122"/>
      <c r="G36" s="120"/>
      <c r="H36" s="120"/>
      <c r="I36" s="120"/>
      <c r="J36" s="120"/>
      <c r="K36" s="115"/>
      <c r="L36" s="43" t="s">
        <v>101</v>
      </c>
      <c r="M36" s="20">
        <v>0.5</v>
      </c>
      <c r="N36" s="43" t="s">
        <v>20</v>
      </c>
      <c r="O36" s="20"/>
      <c r="P36" s="20">
        <v>0.5</v>
      </c>
      <c r="Q36" s="20"/>
      <c r="R36" s="20">
        <v>1</v>
      </c>
      <c r="S36" s="21">
        <v>1</v>
      </c>
      <c r="T36" s="9">
        <v>0.5</v>
      </c>
      <c r="U36" s="96"/>
      <c r="V36" s="96"/>
      <c r="W36" s="187"/>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3" ht="24.75" customHeight="1">
      <c r="A37" s="73" t="s">
        <v>12</v>
      </c>
      <c r="B37" s="74"/>
      <c r="C37" s="74"/>
      <c r="D37" s="74"/>
      <c r="E37" s="74"/>
      <c r="F37" s="74"/>
      <c r="G37" s="74"/>
      <c r="H37" s="74"/>
      <c r="I37" s="74"/>
      <c r="J37" s="74"/>
      <c r="K37" s="74"/>
      <c r="L37" s="75"/>
      <c r="M37" s="10">
        <f>SUM(M35:M36)</f>
        <v>1</v>
      </c>
      <c r="N37" s="11"/>
      <c r="O37" s="10"/>
      <c r="P37" s="10"/>
      <c r="Q37" s="10"/>
      <c r="R37" s="10"/>
      <c r="S37" s="7"/>
      <c r="T37" s="10">
        <f>SUM(T35:T36)</f>
        <v>1</v>
      </c>
      <c r="U37" s="10">
        <v>0.04</v>
      </c>
      <c r="V37" s="10">
        <f>+U37*T37</f>
        <v>0.04</v>
      </c>
      <c r="W37" s="23"/>
    </row>
    <row r="38" spans="1:23" ht="33" customHeight="1">
      <c r="A38" s="157" t="s">
        <v>27</v>
      </c>
      <c r="B38" s="126" t="s">
        <v>26</v>
      </c>
      <c r="C38" s="137" t="s">
        <v>89</v>
      </c>
      <c r="D38" s="87" t="s">
        <v>75</v>
      </c>
      <c r="E38" s="119" t="s">
        <v>40</v>
      </c>
      <c r="F38" s="141">
        <v>3</v>
      </c>
      <c r="G38" s="136">
        <v>1</v>
      </c>
      <c r="H38" s="136">
        <v>0</v>
      </c>
      <c r="I38" s="136">
        <v>2</v>
      </c>
      <c r="J38" s="136">
        <v>2</v>
      </c>
      <c r="K38" s="149">
        <v>4</v>
      </c>
      <c r="L38" s="45" t="s">
        <v>116</v>
      </c>
      <c r="M38" s="26">
        <v>0.2</v>
      </c>
      <c r="N38" s="61" t="s">
        <v>118</v>
      </c>
      <c r="O38" s="33">
        <v>0.5</v>
      </c>
      <c r="P38" s="33"/>
      <c r="Q38" s="33">
        <v>1</v>
      </c>
      <c r="R38" s="33"/>
      <c r="S38" s="19">
        <v>1</v>
      </c>
      <c r="T38" s="9">
        <f>+S38*M38</f>
        <v>0.2</v>
      </c>
      <c r="U38" s="70"/>
      <c r="V38" s="70"/>
      <c r="W38" s="72" t="s">
        <v>148</v>
      </c>
    </row>
    <row r="39" spans="1:23" ht="32.25" customHeight="1">
      <c r="A39" s="158"/>
      <c r="B39" s="126"/>
      <c r="C39" s="137"/>
      <c r="D39" s="88"/>
      <c r="E39" s="119"/>
      <c r="F39" s="115"/>
      <c r="G39" s="159"/>
      <c r="H39" s="159"/>
      <c r="I39" s="159"/>
      <c r="J39" s="159"/>
      <c r="K39" s="150"/>
      <c r="L39" s="45" t="s">
        <v>117</v>
      </c>
      <c r="M39" s="26">
        <v>0.7</v>
      </c>
      <c r="N39" s="61" t="s">
        <v>119</v>
      </c>
      <c r="O39" s="33">
        <v>0.25</v>
      </c>
      <c r="P39" s="33">
        <v>0.5</v>
      </c>
      <c r="Q39" s="33">
        <v>0.75</v>
      </c>
      <c r="R39" s="33">
        <v>1</v>
      </c>
      <c r="S39" s="19">
        <v>1</v>
      </c>
      <c r="T39" s="9">
        <f>+S39*M39</f>
        <v>0.7</v>
      </c>
      <c r="U39" s="71"/>
      <c r="V39" s="71"/>
      <c r="W39" s="72"/>
    </row>
    <row r="40" spans="1:23" ht="68.25" customHeight="1">
      <c r="A40" s="158"/>
      <c r="B40" s="126"/>
      <c r="C40" s="137"/>
      <c r="D40" s="109"/>
      <c r="E40" s="119"/>
      <c r="F40" s="115"/>
      <c r="G40" s="105"/>
      <c r="H40" s="105"/>
      <c r="I40" s="105"/>
      <c r="J40" s="105"/>
      <c r="K40" s="150"/>
      <c r="L40" s="45" t="s">
        <v>102</v>
      </c>
      <c r="M40" s="26">
        <v>0.1</v>
      </c>
      <c r="N40" s="61" t="s">
        <v>22</v>
      </c>
      <c r="O40" s="33"/>
      <c r="P40" s="33">
        <v>0.5</v>
      </c>
      <c r="Q40" s="33"/>
      <c r="R40" s="33">
        <v>1</v>
      </c>
      <c r="S40" s="19">
        <v>1</v>
      </c>
      <c r="T40" s="9">
        <f>+S40*M40</f>
        <v>0.1</v>
      </c>
      <c r="U40" s="71"/>
      <c r="V40" s="71"/>
      <c r="W40" s="72"/>
    </row>
    <row r="41" spans="1:23" ht="21.75" customHeight="1">
      <c r="A41" s="73" t="s">
        <v>12</v>
      </c>
      <c r="B41" s="74"/>
      <c r="C41" s="74"/>
      <c r="D41" s="74"/>
      <c r="E41" s="74"/>
      <c r="F41" s="74"/>
      <c r="G41" s="74"/>
      <c r="H41" s="74"/>
      <c r="I41" s="74"/>
      <c r="J41" s="74"/>
      <c r="K41" s="74"/>
      <c r="L41" s="75"/>
      <c r="M41" s="10">
        <f>SUM(M38:M40)</f>
        <v>0.9999999999999999</v>
      </c>
      <c r="N41" s="11"/>
      <c r="O41" s="12"/>
      <c r="P41" s="12"/>
      <c r="Q41" s="12"/>
      <c r="R41" s="12"/>
      <c r="S41" s="10"/>
      <c r="T41" s="10">
        <f>SUM(T38:T40)</f>
        <v>0.9999999999999999</v>
      </c>
      <c r="U41" s="3">
        <v>0.05</v>
      </c>
      <c r="V41" s="10">
        <f>+U41*T41</f>
        <v>0.049999999999999996</v>
      </c>
      <c r="W41" s="11"/>
    </row>
    <row r="42" spans="1:30" ht="78.75" customHeight="1">
      <c r="A42" s="119" t="s">
        <v>27</v>
      </c>
      <c r="B42" s="119" t="s">
        <v>26</v>
      </c>
      <c r="C42" s="137" t="s">
        <v>90</v>
      </c>
      <c r="D42" s="87" t="s">
        <v>76</v>
      </c>
      <c r="E42" s="119" t="s">
        <v>43</v>
      </c>
      <c r="F42" s="114">
        <v>0.5</v>
      </c>
      <c r="G42" s="136">
        <v>0</v>
      </c>
      <c r="H42" s="136">
        <v>0</v>
      </c>
      <c r="I42" s="104">
        <v>0.25</v>
      </c>
      <c r="J42" s="104">
        <v>0.75</v>
      </c>
      <c r="K42" s="141">
        <v>0</v>
      </c>
      <c r="L42" s="64" t="s">
        <v>120</v>
      </c>
      <c r="M42" s="27">
        <v>0.5</v>
      </c>
      <c r="N42" s="60" t="s">
        <v>21</v>
      </c>
      <c r="O42" s="33"/>
      <c r="P42" s="33">
        <v>0.5</v>
      </c>
      <c r="Q42" s="33">
        <v>1</v>
      </c>
      <c r="R42" s="33"/>
      <c r="S42" s="19">
        <v>1</v>
      </c>
      <c r="T42" s="9">
        <v>0.5</v>
      </c>
      <c r="U42" s="70"/>
      <c r="V42" s="70"/>
      <c r="W42" s="72" t="s">
        <v>149</v>
      </c>
      <c r="X42" s="68"/>
      <c r="Y42" s="69"/>
      <c r="Z42" s="69"/>
      <c r="AA42" s="69"/>
      <c r="AB42" s="69"/>
      <c r="AC42" s="69"/>
      <c r="AD42" s="69"/>
    </row>
    <row r="43" spans="1:30" ht="78.75" customHeight="1">
      <c r="A43" s="119"/>
      <c r="B43" s="119"/>
      <c r="C43" s="137"/>
      <c r="D43" s="109"/>
      <c r="E43" s="119"/>
      <c r="F43" s="115"/>
      <c r="G43" s="105"/>
      <c r="H43" s="105"/>
      <c r="I43" s="105"/>
      <c r="J43" s="105"/>
      <c r="K43" s="115"/>
      <c r="L43" s="60" t="s">
        <v>121</v>
      </c>
      <c r="M43" s="27">
        <v>0.5</v>
      </c>
      <c r="N43" s="60" t="s">
        <v>21</v>
      </c>
      <c r="O43" s="33"/>
      <c r="P43" s="33">
        <v>0.5</v>
      </c>
      <c r="Q43" s="33"/>
      <c r="R43" s="33">
        <v>1</v>
      </c>
      <c r="S43" s="19">
        <v>1</v>
      </c>
      <c r="T43" s="9">
        <v>0.5</v>
      </c>
      <c r="U43" s="71"/>
      <c r="V43" s="71"/>
      <c r="W43" s="72"/>
      <c r="X43" s="68"/>
      <c r="Y43" s="69"/>
      <c r="Z43" s="69"/>
      <c r="AA43" s="69"/>
      <c r="AB43" s="69"/>
      <c r="AC43" s="69"/>
      <c r="AD43" s="69"/>
    </row>
    <row r="44" spans="1:23" ht="19.5" customHeight="1">
      <c r="A44" s="73" t="s">
        <v>12</v>
      </c>
      <c r="B44" s="74"/>
      <c r="C44" s="74"/>
      <c r="D44" s="74"/>
      <c r="E44" s="74"/>
      <c r="F44" s="74"/>
      <c r="G44" s="74"/>
      <c r="H44" s="74"/>
      <c r="I44" s="74"/>
      <c r="J44" s="74"/>
      <c r="K44" s="74"/>
      <c r="L44" s="75"/>
      <c r="M44" s="10">
        <f>SUM(M42:M43)</f>
        <v>1</v>
      </c>
      <c r="N44" s="11"/>
      <c r="O44" s="12"/>
      <c r="P44" s="12"/>
      <c r="Q44" s="12"/>
      <c r="R44" s="12"/>
      <c r="S44" s="10"/>
      <c r="T44" s="10">
        <f>SUM(T42:T43)</f>
        <v>1</v>
      </c>
      <c r="U44" s="3">
        <v>0.05</v>
      </c>
      <c r="V44" s="10">
        <f>+U44*T44</f>
        <v>0.05</v>
      </c>
      <c r="W44" s="11"/>
    </row>
    <row r="45" spans="1:23" s="36" customFormat="1" ht="45.75" customHeight="1">
      <c r="A45" s="134" t="s">
        <v>27</v>
      </c>
      <c r="B45" s="134" t="s">
        <v>26</v>
      </c>
      <c r="C45" s="144" t="s">
        <v>91</v>
      </c>
      <c r="D45" s="87" t="s">
        <v>77</v>
      </c>
      <c r="E45" s="134" t="s">
        <v>44</v>
      </c>
      <c r="F45" s="135">
        <v>0.25</v>
      </c>
      <c r="G45" s="136">
        <v>0</v>
      </c>
      <c r="H45" s="136">
        <v>0</v>
      </c>
      <c r="I45" s="104">
        <v>0.5</v>
      </c>
      <c r="J45" s="104">
        <v>0.5</v>
      </c>
      <c r="K45" s="107">
        <v>0</v>
      </c>
      <c r="L45" s="62" t="s">
        <v>122</v>
      </c>
      <c r="M45" s="34">
        <v>0.6</v>
      </c>
      <c r="N45" s="62" t="s">
        <v>22</v>
      </c>
      <c r="O45" s="32">
        <v>1</v>
      </c>
      <c r="P45" s="32"/>
      <c r="Q45" s="32"/>
      <c r="R45" s="32"/>
      <c r="S45" s="19">
        <v>1</v>
      </c>
      <c r="T45" s="9">
        <f>+S45*M45</f>
        <v>0.6</v>
      </c>
      <c r="U45" s="70"/>
      <c r="V45" s="70"/>
      <c r="W45" s="134" t="s">
        <v>144</v>
      </c>
    </row>
    <row r="46" spans="1:23" s="36" customFormat="1" ht="83.25" customHeight="1">
      <c r="A46" s="134"/>
      <c r="B46" s="134"/>
      <c r="C46" s="144"/>
      <c r="D46" s="109"/>
      <c r="E46" s="134"/>
      <c r="F46" s="108"/>
      <c r="G46" s="105"/>
      <c r="H46" s="105"/>
      <c r="I46" s="105"/>
      <c r="J46" s="105"/>
      <c r="K46" s="108"/>
      <c r="L46" s="62" t="s">
        <v>123</v>
      </c>
      <c r="M46" s="34">
        <v>0.4</v>
      </c>
      <c r="N46" s="62" t="s">
        <v>21</v>
      </c>
      <c r="O46" s="32"/>
      <c r="P46" s="32"/>
      <c r="Q46" s="32"/>
      <c r="R46" s="32">
        <v>1</v>
      </c>
      <c r="S46" s="19">
        <v>1</v>
      </c>
      <c r="T46" s="9">
        <f>+S46*M46</f>
        <v>0.4</v>
      </c>
      <c r="U46" s="71"/>
      <c r="V46" s="71"/>
      <c r="W46" s="134"/>
    </row>
    <row r="47" spans="1:23" ht="12.75" customHeight="1">
      <c r="A47" s="73" t="s">
        <v>12</v>
      </c>
      <c r="B47" s="74"/>
      <c r="C47" s="74"/>
      <c r="D47" s="74"/>
      <c r="E47" s="74"/>
      <c r="F47" s="74"/>
      <c r="G47" s="74"/>
      <c r="H47" s="74"/>
      <c r="I47" s="74"/>
      <c r="J47" s="74"/>
      <c r="K47" s="74"/>
      <c r="L47" s="75"/>
      <c r="M47" s="10">
        <f>SUM(M45:M46)</f>
        <v>1</v>
      </c>
      <c r="N47" s="11"/>
      <c r="O47" s="12"/>
      <c r="P47" s="12"/>
      <c r="Q47" s="12"/>
      <c r="R47" s="12"/>
      <c r="S47" s="10"/>
      <c r="T47" s="10">
        <f>SUM(T45:T46)</f>
        <v>1</v>
      </c>
      <c r="U47" s="3">
        <v>0.05</v>
      </c>
      <c r="V47" s="10">
        <f>+U47*T47</f>
        <v>0.05</v>
      </c>
      <c r="W47" s="11"/>
    </row>
    <row r="48" spans="1:23" ht="51.75" customHeight="1">
      <c r="A48" s="139" t="s">
        <v>27</v>
      </c>
      <c r="B48" s="134" t="s">
        <v>26</v>
      </c>
      <c r="C48" s="144" t="s">
        <v>62</v>
      </c>
      <c r="D48" s="87" t="s">
        <v>78</v>
      </c>
      <c r="E48" s="134" t="s">
        <v>41</v>
      </c>
      <c r="F48" s="141">
        <v>13</v>
      </c>
      <c r="G48" s="136">
        <v>6</v>
      </c>
      <c r="H48" s="136">
        <v>0</v>
      </c>
      <c r="I48" s="136">
        <v>4</v>
      </c>
      <c r="J48" s="136">
        <v>0</v>
      </c>
      <c r="K48" s="141">
        <v>0</v>
      </c>
      <c r="L48" s="62" t="s">
        <v>124</v>
      </c>
      <c r="M48" s="8">
        <v>0.5</v>
      </c>
      <c r="N48" s="42" t="s">
        <v>23</v>
      </c>
      <c r="O48" s="33">
        <v>0.5</v>
      </c>
      <c r="P48" s="33"/>
      <c r="Q48" s="33">
        <v>1</v>
      </c>
      <c r="R48" s="33"/>
      <c r="S48" s="19">
        <v>1</v>
      </c>
      <c r="T48" s="9">
        <v>0.5</v>
      </c>
      <c r="U48" s="70"/>
      <c r="V48" s="70"/>
      <c r="W48" s="72" t="s">
        <v>133</v>
      </c>
    </row>
    <row r="49" spans="1:23" ht="57" customHeight="1">
      <c r="A49" s="140"/>
      <c r="B49" s="134"/>
      <c r="C49" s="144"/>
      <c r="D49" s="88"/>
      <c r="E49" s="134"/>
      <c r="F49" s="115"/>
      <c r="G49" s="105"/>
      <c r="H49" s="105"/>
      <c r="I49" s="105"/>
      <c r="J49" s="105"/>
      <c r="K49" s="115"/>
      <c r="L49" s="62" t="s">
        <v>125</v>
      </c>
      <c r="M49" s="8">
        <v>0.5</v>
      </c>
      <c r="N49" s="42" t="s">
        <v>24</v>
      </c>
      <c r="O49" s="33"/>
      <c r="P49" s="33">
        <v>0.5</v>
      </c>
      <c r="Q49" s="33"/>
      <c r="R49" s="33">
        <v>1</v>
      </c>
      <c r="S49" s="19">
        <v>1</v>
      </c>
      <c r="T49" s="9">
        <f>+M49*S49</f>
        <v>0.5</v>
      </c>
      <c r="U49" s="71"/>
      <c r="V49" s="71"/>
      <c r="W49" s="72"/>
    </row>
    <row r="50" spans="1:23" ht="30.75" customHeight="1">
      <c r="A50" s="73" t="s">
        <v>12</v>
      </c>
      <c r="B50" s="74"/>
      <c r="C50" s="74"/>
      <c r="D50" s="74"/>
      <c r="E50" s="74"/>
      <c r="F50" s="74"/>
      <c r="G50" s="74"/>
      <c r="H50" s="74"/>
      <c r="I50" s="74"/>
      <c r="J50" s="74"/>
      <c r="K50" s="74"/>
      <c r="L50" s="75"/>
      <c r="M50" s="10">
        <f>SUM(M48:M49)</f>
        <v>1</v>
      </c>
      <c r="N50" s="11"/>
      <c r="O50" s="12"/>
      <c r="P50" s="12"/>
      <c r="Q50" s="12"/>
      <c r="R50" s="12"/>
      <c r="S50" s="10"/>
      <c r="T50" s="10">
        <f>SUM(T48:T49)</f>
        <v>1</v>
      </c>
      <c r="U50" s="3">
        <v>0.05</v>
      </c>
      <c r="V50" s="10">
        <f>+U50*T50</f>
        <v>0.05</v>
      </c>
      <c r="W50" s="11"/>
    </row>
    <row r="51" spans="1:23" ht="49.5" customHeight="1">
      <c r="A51" s="139" t="s">
        <v>27</v>
      </c>
      <c r="B51" s="134" t="s">
        <v>26</v>
      </c>
      <c r="C51" s="144" t="s">
        <v>63</v>
      </c>
      <c r="D51" s="87" t="s">
        <v>79</v>
      </c>
      <c r="E51" s="134" t="s">
        <v>31</v>
      </c>
      <c r="F51" s="107">
        <v>7</v>
      </c>
      <c r="G51" s="142">
        <v>5</v>
      </c>
      <c r="H51" s="142">
        <v>0</v>
      </c>
      <c r="I51" s="142">
        <v>3</v>
      </c>
      <c r="J51" s="142">
        <v>3</v>
      </c>
      <c r="K51" s="84">
        <v>7</v>
      </c>
      <c r="L51" s="60" t="s">
        <v>59</v>
      </c>
      <c r="M51" s="26">
        <v>0.2</v>
      </c>
      <c r="N51" s="61" t="s">
        <v>118</v>
      </c>
      <c r="O51" s="33">
        <v>0.5</v>
      </c>
      <c r="P51" s="33"/>
      <c r="Q51" s="33">
        <v>1</v>
      </c>
      <c r="R51" s="33"/>
      <c r="S51" s="19">
        <v>1</v>
      </c>
      <c r="T51" s="9">
        <f>+S51*M51</f>
        <v>0.2</v>
      </c>
      <c r="U51" s="70"/>
      <c r="V51" s="70"/>
      <c r="W51" s="72" t="s">
        <v>151</v>
      </c>
    </row>
    <row r="52" spans="1:23" ht="84" customHeight="1">
      <c r="A52" s="140"/>
      <c r="B52" s="134"/>
      <c r="C52" s="144"/>
      <c r="D52" s="88"/>
      <c r="E52" s="134"/>
      <c r="F52" s="108"/>
      <c r="G52" s="143"/>
      <c r="H52" s="143"/>
      <c r="I52" s="143"/>
      <c r="J52" s="143"/>
      <c r="K52" s="77"/>
      <c r="L52" s="60" t="s">
        <v>126</v>
      </c>
      <c r="M52" s="26">
        <v>0.8</v>
      </c>
      <c r="N52" s="61" t="s">
        <v>127</v>
      </c>
      <c r="O52" s="33"/>
      <c r="P52" s="33">
        <v>0.5</v>
      </c>
      <c r="Q52" s="33"/>
      <c r="R52" s="33">
        <v>1</v>
      </c>
      <c r="S52" s="19">
        <v>0.75</v>
      </c>
      <c r="T52" s="9">
        <f>+S52*M52</f>
        <v>0.6000000000000001</v>
      </c>
      <c r="U52" s="71"/>
      <c r="V52" s="71"/>
      <c r="W52" s="72"/>
    </row>
    <row r="53" spans="1:23" ht="27" customHeight="1">
      <c r="A53" s="73" t="s">
        <v>12</v>
      </c>
      <c r="B53" s="74"/>
      <c r="C53" s="74"/>
      <c r="D53" s="74"/>
      <c r="E53" s="74"/>
      <c r="F53" s="74"/>
      <c r="G53" s="74"/>
      <c r="H53" s="74"/>
      <c r="I53" s="74"/>
      <c r="J53" s="74"/>
      <c r="K53" s="74"/>
      <c r="L53" s="75"/>
      <c r="M53" s="10">
        <f>SUM(M51:M52)</f>
        <v>1</v>
      </c>
      <c r="N53" s="11"/>
      <c r="O53" s="12"/>
      <c r="P53" s="12"/>
      <c r="Q53" s="12"/>
      <c r="R53" s="12"/>
      <c r="S53" s="10"/>
      <c r="T53" s="10">
        <f>SUM(T51:T52)</f>
        <v>0.8</v>
      </c>
      <c r="U53" s="3">
        <v>0.06</v>
      </c>
      <c r="V53" s="10">
        <f>+U53*T53</f>
        <v>0.048</v>
      </c>
      <c r="W53" s="11"/>
    </row>
    <row r="54" spans="1:23" ht="39" customHeight="1">
      <c r="A54" s="139" t="s">
        <v>27</v>
      </c>
      <c r="B54" s="134" t="s">
        <v>26</v>
      </c>
      <c r="C54" s="144" t="s">
        <v>64</v>
      </c>
      <c r="D54" s="87" t="s">
        <v>73</v>
      </c>
      <c r="E54" s="119" t="s">
        <v>42</v>
      </c>
      <c r="F54" s="141">
        <v>2</v>
      </c>
      <c r="G54" s="136">
        <v>3</v>
      </c>
      <c r="H54" s="136">
        <v>0</v>
      </c>
      <c r="I54" s="136">
        <v>1</v>
      </c>
      <c r="J54" s="136">
        <v>3</v>
      </c>
      <c r="K54" s="84">
        <v>0</v>
      </c>
      <c r="L54" s="60" t="s">
        <v>128</v>
      </c>
      <c r="M54" s="26">
        <v>0.2</v>
      </c>
      <c r="N54" s="61" t="s">
        <v>21</v>
      </c>
      <c r="O54" s="33">
        <v>0.5</v>
      </c>
      <c r="P54" s="33"/>
      <c r="Q54" s="33">
        <v>1</v>
      </c>
      <c r="R54" s="33"/>
      <c r="S54" s="19">
        <v>1</v>
      </c>
      <c r="T54" s="9">
        <f>+S54*M54</f>
        <v>0.2</v>
      </c>
      <c r="U54" s="70"/>
      <c r="V54" s="70"/>
      <c r="W54" s="72" t="s">
        <v>134</v>
      </c>
    </row>
    <row r="55" spans="1:23" ht="100.5" customHeight="1">
      <c r="A55" s="140"/>
      <c r="B55" s="134"/>
      <c r="C55" s="144"/>
      <c r="D55" s="88"/>
      <c r="E55" s="119"/>
      <c r="F55" s="115"/>
      <c r="G55" s="105"/>
      <c r="H55" s="105"/>
      <c r="I55" s="105"/>
      <c r="J55" s="105"/>
      <c r="K55" s="77"/>
      <c r="L55" s="60" t="s">
        <v>129</v>
      </c>
      <c r="M55" s="26">
        <v>0.8</v>
      </c>
      <c r="N55" s="61" t="s">
        <v>24</v>
      </c>
      <c r="O55" s="33"/>
      <c r="P55" s="33">
        <v>0.5</v>
      </c>
      <c r="Q55" s="33"/>
      <c r="R55" s="33">
        <v>1</v>
      </c>
      <c r="S55" s="19">
        <v>1</v>
      </c>
      <c r="T55" s="9">
        <f>+S55*M55</f>
        <v>0.8</v>
      </c>
      <c r="U55" s="71"/>
      <c r="V55" s="71"/>
      <c r="W55" s="72"/>
    </row>
    <row r="56" spans="1:23" ht="31.5" customHeight="1">
      <c r="A56" s="73" t="s">
        <v>12</v>
      </c>
      <c r="B56" s="74"/>
      <c r="C56" s="74"/>
      <c r="D56" s="74"/>
      <c r="E56" s="74"/>
      <c r="F56" s="74"/>
      <c r="G56" s="74"/>
      <c r="H56" s="74"/>
      <c r="I56" s="74"/>
      <c r="J56" s="74"/>
      <c r="K56" s="74"/>
      <c r="L56" s="75"/>
      <c r="M56" s="10">
        <f>SUM(M54:M55)</f>
        <v>1</v>
      </c>
      <c r="N56" s="11"/>
      <c r="O56" s="12"/>
      <c r="P56" s="12"/>
      <c r="Q56" s="12"/>
      <c r="R56" s="12"/>
      <c r="S56" s="10"/>
      <c r="T56" s="10">
        <f>SUM(T54:T55)</f>
        <v>1</v>
      </c>
      <c r="U56" s="3">
        <v>0.06</v>
      </c>
      <c r="V56" s="10">
        <f>+U56*T56</f>
        <v>0.06</v>
      </c>
      <c r="W56" s="11"/>
    </row>
    <row r="57" spans="1:23" ht="51.75" customHeight="1">
      <c r="A57" s="139" t="s">
        <v>32</v>
      </c>
      <c r="B57" s="134" t="s">
        <v>46</v>
      </c>
      <c r="C57" s="144" t="s">
        <v>65</v>
      </c>
      <c r="D57" s="87" t="s">
        <v>80</v>
      </c>
      <c r="E57" s="60" t="s">
        <v>61</v>
      </c>
      <c r="F57" s="60" t="s">
        <v>60</v>
      </c>
      <c r="G57" s="66">
        <v>1</v>
      </c>
      <c r="H57" s="67">
        <v>1</v>
      </c>
      <c r="I57" s="67">
        <v>25</v>
      </c>
      <c r="J57" s="67">
        <v>25</v>
      </c>
      <c r="K57" s="84">
        <v>0</v>
      </c>
      <c r="L57" s="60" t="s">
        <v>47</v>
      </c>
      <c r="M57" s="26">
        <v>0.16</v>
      </c>
      <c r="N57" s="61" t="s">
        <v>48</v>
      </c>
      <c r="O57" s="33">
        <v>0.25</v>
      </c>
      <c r="P57" s="33">
        <v>0.5</v>
      </c>
      <c r="Q57" s="33">
        <v>0.75</v>
      </c>
      <c r="R57" s="33">
        <v>1</v>
      </c>
      <c r="S57" s="19">
        <v>1</v>
      </c>
      <c r="T57" s="9">
        <f>+S57*M57</f>
        <v>0.16</v>
      </c>
      <c r="U57" s="70"/>
      <c r="V57" s="70"/>
      <c r="W57" s="72" t="s">
        <v>145</v>
      </c>
    </row>
    <row r="58" spans="1:23" ht="42" customHeight="1">
      <c r="A58" s="140"/>
      <c r="B58" s="134"/>
      <c r="C58" s="144"/>
      <c r="D58" s="88"/>
      <c r="E58" s="60" t="s">
        <v>49</v>
      </c>
      <c r="F58" s="29">
        <v>16</v>
      </c>
      <c r="G58" s="67">
        <v>2</v>
      </c>
      <c r="H58" s="67">
        <v>16</v>
      </c>
      <c r="I58" s="67">
        <v>5</v>
      </c>
      <c r="J58" s="67">
        <v>5</v>
      </c>
      <c r="K58" s="77"/>
      <c r="L58" s="60" t="s">
        <v>50</v>
      </c>
      <c r="M58" s="26">
        <v>0.16</v>
      </c>
      <c r="N58" s="61" t="s">
        <v>48</v>
      </c>
      <c r="O58" s="33">
        <v>0.25</v>
      </c>
      <c r="P58" s="33">
        <v>0.5</v>
      </c>
      <c r="Q58" s="33">
        <v>0.75</v>
      </c>
      <c r="R58" s="33">
        <v>1</v>
      </c>
      <c r="S58" s="19">
        <v>1</v>
      </c>
      <c r="T58" s="9">
        <f>+S58*M58</f>
        <v>0.16</v>
      </c>
      <c r="U58" s="71"/>
      <c r="V58" s="71"/>
      <c r="W58" s="72"/>
    </row>
    <row r="59" spans="1:23" ht="41.25" customHeight="1">
      <c r="A59" s="140"/>
      <c r="B59" s="134"/>
      <c r="C59" s="144"/>
      <c r="D59" s="88"/>
      <c r="E59" s="60" t="s">
        <v>51</v>
      </c>
      <c r="F59" s="29">
        <v>19</v>
      </c>
      <c r="G59" s="67">
        <v>0</v>
      </c>
      <c r="H59" s="67">
        <v>0</v>
      </c>
      <c r="I59" s="67">
        <v>0</v>
      </c>
      <c r="J59" s="67">
        <v>11</v>
      </c>
      <c r="K59" s="77"/>
      <c r="L59" s="60" t="s">
        <v>50</v>
      </c>
      <c r="M59" s="26">
        <v>0.16</v>
      </c>
      <c r="N59" s="61" t="s">
        <v>48</v>
      </c>
      <c r="O59" s="33">
        <v>0.25</v>
      </c>
      <c r="P59" s="33">
        <v>0.5</v>
      </c>
      <c r="Q59" s="33">
        <v>0.75</v>
      </c>
      <c r="R59" s="33">
        <v>1</v>
      </c>
      <c r="S59" s="19">
        <v>1</v>
      </c>
      <c r="T59" s="9">
        <f>+S59*M59</f>
        <v>0.16</v>
      </c>
      <c r="U59" s="71"/>
      <c r="V59" s="71"/>
      <c r="W59" s="72"/>
    </row>
    <row r="60" spans="1:23" ht="48.75" customHeight="1">
      <c r="A60" s="140"/>
      <c r="B60" s="134"/>
      <c r="C60" s="144"/>
      <c r="D60" s="88"/>
      <c r="E60" s="60" t="s">
        <v>52</v>
      </c>
      <c r="F60" s="29">
        <v>42</v>
      </c>
      <c r="G60" s="67">
        <v>8</v>
      </c>
      <c r="H60" s="67">
        <v>0</v>
      </c>
      <c r="I60" s="67">
        <v>0</v>
      </c>
      <c r="J60" s="67">
        <v>20</v>
      </c>
      <c r="K60" s="77"/>
      <c r="L60" s="60" t="s">
        <v>50</v>
      </c>
      <c r="M60" s="26">
        <v>0.16</v>
      </c>
      <c r="N60" s="61" t="s">
        <v>48</v>
      </c>
      <c r="O60" s="33">
        <v>0.25</v>
      </c>
      <c r="P60" s="33">
        <v>0.5</v>
      </c>
      <c r="Q60" s="33">
        <v>0.75</v>
      </c>
      <c r="R60" s="33">
        <v>1</v>
      </c>
      <c r="S60" s="19">
        <v>0.66</v>
      </c>
      <c r="T60" s="9">
        <f>+S60*M60</f>
        <v>0.10560000000000001</v>
      </c>
      <c r="U60" s="71"/>
      <c r="V60" s="71"/>
      <c r="W60" s="72"/>
    </row>
    <row r="61" spans="1:23" ht="47.25" customHeight="1">
      <c r="A61" s="140"/>
      <c r="B61" s="134"/>
      <c r="C61" s="144"/>
      <c r="D61" s="88"/>
      <c r="E61" s="60" t="s">
        <v>53</v>
      </c>
      <c r="F61" s="29">
        <v>38</v>
      </c>
      <c r="G61" s="67">
        <v>0</v>
      </c>
      <c r="H61" s="67">
        <v>7</v>
      </c>
      <c r="I61" s="67">
        <v>7</v>
      </c>
      <c r="J61" s="67">
        <v>30</v>
      </c>
      <c r="K61" s="77"/>
      <c r="L61" s="60" t="s">
        <v>50</v>
      </c>
      <c r="M61" s="26">
        <v>0.16</v>
      </c>
      <c r="N61" s="61" t="s">
        <v>48</v>
      </c>
      <c r="O61" s="33">
        <v>0.25</v>
      </c>
      <c r="P61" s="33">
        <v>0.5</v>
      </c>
      <c r="Q61" s="33">
        <v>0.75</v>
      </c>
      <c r="R61" s="33">
        <v>1</v>
      </c>
      <c r="S61" s="19">
        <v>1</v>
      </c>
      <c r="T61" s="9">
        <f>+S61*M61</f>
        <v>0.16</v>
      </c>
      <c r="U61" s="71"/>
      <c r="V61" s="71"/>
      <c r="W61" s="72"/>
    </row>
    <row r="62" spans="1:23" ht="49.5" customHeight="1">
      <c r="A62" s="140"/>
      <c r="B62" s="134"/>
      <c r="C62" s="144"/>
      <c r="D62" s="88"/>
      <c r="E62" s="92" t="s">
        <v>54</v>
      </c>
      <c r="F62" s="141" t="s">
        <v>138</v>
      </c>
      <c r="G62" s="136">
        <v>1</v>
      </c>
      <c r="H62" s="136">
        <v>0</v>
      </c>
      <c r="I62" s="136">
        <v>0</v>
      </c>
      <c r="J62" s="136">
        <v>1</v>
      </c>
      <c r="K62" s="77"/>
      <c r="L62" s="60" t="s">
        <v>55</v>
      </c>
      <c r="M62" s="26">
        <v>0.1</v>
      </c>
      <c r="N62" s="61" t="s">
        <v>48</v>
      </c>
      <c r="O62" s="33">
        <v>0.25</v>
      </c>
      <c r="P62" s="33">
        <v>0.5</v>
      </c>
      <c r="Q62" s="33">
        <v>0.75</v>
      </c>
      <c r="R62" s="33">
        <v>1</v>
      </c>
      <c r="S62" s="19">
        <v>0.7</v>
      </c>
      <c r="T62" s="9">
        <f>+S62*M62</f>
        <v>0.06999999999999999</v>
      </c>
      <c r="U62" s="71"/>
      <c r="V62" s="71"/>
      <c r="W62" s="72"/>
    </row>
    <row r="63" spans="1:23" ht="49.5" customHeight="1">
      <c r="A63" s="140"/>
      <c r="B63" s="134"/>
      <c r="C63" s="144"/>
      <c r="D63" s="88"/>
      <c r="E63" s="184"/>
      <c r="F63" s="185"/>
      <c r="G63" s="105"/>
      <c r="H63" s="105"/>
      <c r="I63" s="105"/>
      <c r="J63" s="105"/>
      <c r="K63" s="77"/>
      <c r="L63" s="60" t="s">
        <v>56</v>
      </c>
      <c r="M63" s="26">
        <v>0.1</v>
      </c>
      <c r="N63" s="61" t="s">
        <v>48</v>
      </c>
      <c r="O63" s="33">
        <v>0.25</v>
      </c>
      <c r="P63" s="33">
        <v>0.5</v>
      </c>
      <c r="Q63" s="33">
        <v>0.75</v>
      </c>
      <c r="R63" s="33">
        <v>1</v>
      </c>
      <c r="S63" s="19">
        <v>0.7</v>
      </c>
      <c r="T63" s="9">
        <f>+S63*M63</f>
        <v>0.06999999999999999</v>
      </c>
      <c r="U63" s="71"/>
      <c r="V63" s="71"/>
      <c r="W63" s="72"/>
    </row>
    <row r="64" spans="1:23" ht="20.25" customHeight="1">
      <c r="A64" s="73" t="s">
        <v>12</v>
      </c>
      <c r="B64" s="74"/>
      <c r="C64" s="74"/>
      <c r="D64" s="74"/>
      <c r="E64" s="74"/>
      <c r="F64" s="74"/>
      <c r="G64" s="74"/>
      <c r="H64" s="74"/>
      <c r="I64" s="74"/>
      <c r="J64" s="74"/>
      <c r="K64" s="74"/>
      <c r="L64" s="75"/>
      <c r="M64" s="10">
        <f>SUM(M57:M63)</f>
        <v>1</v>
      </c>
      <c r="N64" s="11"/>
      <c r="O64" s="12"/>
      <c r="P64" s="12"/>
      <c r="Q64" s="12"/>
      <c r="R64" s="12"/>
      <c r="S64" s="10"/>
      <c r="T64" s="10">
        <f>SUM(T57:T63)</f>
        <v>0.8855999999999999</v>
      </c>
      <c r="U64" s="3">
        <v>0.11</v>
      </c>
      <c r="V64" s="10">
        <f>+U64*T64</f>
        <v>0.09741599999999999</v>
      </c>
      <c r="W64" s="11"/>
    </row>
    <row r="65" spans="1:23" ht="30.75" customHeight="1">
      <c r="A65" s="73" t="s">
        <v>10</v>
      </c>
      <c r="B65" s="74"/>
      <c r="C65" s="74"/>
      <c r="D65" s="74"/>
      <c r="E65" s="74"/>
      <c r="F65" s="56"/>
      <c r="G65" s="65"/>
      <c r="H65" s="65"/>
      <c r="I65" s="65"/>
      <c r="J65" s="65"/>
      <c r="K65" s="1"/>
      <c r="L65" s="5"/>
      <c r="M65" s="1"/>
      <c r="N65" s="2"/>
      <c r="O65" s="154"/>
      <c r="P65" s="155"/>
      <c r="Q65" s="155"/>
      <c r="R65" s="155"/>
      <c r="S65" s="155"/>
      <c r="T65" s="156"/>
      <c r="U65" s="3">
        <f>+U11+U14+U17+U20+U23+U27+U31+U34+U37+U41+U44+U47+U50+U53+U56+U64</f>
        <v>1.0000000000000004</v>
      </c>
      <c r="V65" s="3">
        <f>+V11+V14+V17+V20+V23+V27+V31+V34+V37+V41+V44+V47+V50+V53+V56+V64</f>
        <v>0.9474660000000001</v>
      </c>
      <c r="W65" s="11"/>
    </row>
    <row r="66" spans="4:18" s="36" customFormat="1" ht="15" customHeight="1">
      <c r="D66" s="46"/>
      <c r="E66" s="47"/>
      <c r="L66" s="47"/>
      <c r="O66" s="48"/>
      <c r="P66" s="48"/>
      <c r="Q66" s="48"/>
      <c r="R66" s="48"/>
    </row>
    <row r="67" spans="4:18" s="36" customFormat="1" ht="15">
      <c r="D67" s="46"/>
      <c r="L67" s="47"/>
      <c r="O67" s="48"/>
      <c r="P67" s="48"/>
      <c r="Q67" s="48"/>
      <c r="R67" s="48"/>
    </row>
    <row r="68" spans="1:18" s="36" customFormat="1" ht="15">
      <c r="A68" s="49"/>
      <c r="B68" s="49"/>
      <c r="C68" s="49"/>
      <c r="D68" s="50"/>
      <c r="L68" s="47"/>
      <c r="O68" s="48"/>
      <c r="P68" s="48"/>
      <c r="Q68" s="48"/>
      <c r="R68" s="48"/>
    </row>
    <row r="69" spans="1:18" s="36" customFormat="1" ht="75" customHeight="1">
      <c r="A69" s="91" t="s">
        <v>130</v>
      </c>
      <c r="B69" s="91"/>
      <c r="C69" s="91"/>
      <c r="D69" s="46"/>
      <c r="L69" s="47"/>
      <c r="O69" s="48"/>
      <c r="P69" s="48"/>
      <c r="Q69" s="48"/>
      <c r="R69" s="48"/>
    </row>
    <row r="70" spans="4:18" s="36" customFormat="1" ht="15">
      <c r="D70" s="46"/>
      <c r="L70" s="47"/>
      <c r="O70" s="48"/>
      <c r="P70" s="48"/>
      <c r="Q70" s="48"/>
      <c r="R70" s="48"/>
    </row>
    <row r="71" spans="4:18" s="36" customFormat="1" ht="15">
      <c r="D71" s="46"/>
      <c r="L71" s="47"/>
      <c r="O71" s="48"/>
      <c r="P71" s="48"/>
      <c r="Q71" s="48"/>
      <c r="R71" s="48"/>
    </row>
    <row r="72" spans="4:18" s="36" customFormat="1" ht="15">
      <c r="D72" s="46"/>
      <c r="L72" s="47"/>
      <c r="O72" s="48"/>
      <c r="P72" s="48"/>
      <c r="Q72" s="48"/>
      <c r="R72" s="48"/>
    </row>
    <row r="73" spans="4:18" s="36" customFormat="1" ht="15">
      <c r="D73" s="46"/>
      <c r="L73" s="47"/>
      <c r="O73" s="48"/>
      <c r="P73" s="48"/>
      <c r="Q73" s="48"/>
      <c r="R73" s="48"/>
    </row>
    <row r="74" spans="4:18" s="36" customFormat="1" ht="15">
      <c r="D74" s="46"/>
      <c r="L74" s="47"/>
      <c r="O74" s="48"/>
      <c r="P74" s="48"/>
      <c r="Q74" s="48"/>
      <c r="R74" s="48"/>
    </row>
    <row r="75" spans="4:18" s="36" customFormat="1" ht="15">
      <c r="D75" s="46"/>
      <c r="L75" s="47"/>
      <c r="O75" s="48"/>
      <c r="P75" s="48"/>
      <c r="Q75" s="48"/>
      <c r="R75" s="48"/>
    </row>
    <row r="76" spans="4:18" s="36" customFormat="1" ht="15">
      <c r="D76" s="46"/>
      <c r="L76" s="47"/>
      <c r="O76" s="48"/>
      <c r="P76" s="48"/>
      <c r="Q76" s="48"/>
      <c r="R76" s="48"/>
    </row>
    <row r="77" spans="4:18" s="36" customFormat="1" ht="15">
      <c r="D77" s="46"/>
      <c r="L77" s="47"/>
      <c r="O77" s="48"/>
      <c r="P77" s="48"/>
      <c r="Q77" s="48"/>
      <c r="R77" s="48"/>
    </row>
    <row r="78" spans="4:18" s="36" customFormat="1" ht="15">
      <c r="D78" s="46"/>
      <c r="L78" s="47"/>
      <c r="O78" s="48"/>
      <c r="P78" s="48"/>
      <c r="Q78" s="48"/>
      <c r="R78" s="48"/>
    </row>
    <row r="79" spans="4:18" s="36" customFormat="1" ht="15">
      <c r="D79" s="46"/>
      <c r="L79" s="47"/>
      <c r="O79" s="48"/>
      <c r="P79" s="48"/>
      <c r="Q79" s="48"/>
      <c r="R79" s="48"/>
    </row>
    <row r="80" spans="4:18" s="36" customFormat="1" ht="15">
      <c r="D80" s="46"/>
      <c r="L80" s="47"/>
      <c r="O80" s="48"/>
      <c r="P80" s="48"/>
      <c r="Q80" s="48"/>
      <c r="R80" s="48"/>
    </row>
    <row r="81" spans="4:18" s="36" customFormat="1" ht="15">
      <c r="D81" s="46"/>
      <c r="L81" s="47"/>
      <c r="O81" s="48"/>
      <c r="P81" s="48"/>
      <c r="Q81" s="48"/>
      <c r="R81" s="48"/>
    </row>
    <row r="82" spans="4:18" s="36" customFormat="1" ht="15">
      <c r="D82" s="46"/>
      <c r="L82" s="47"/>
      <c r="O82" s="48"/>
      <c r="P82" s="48"/>
      <c r="Q82" s="48"/>
      <c r="R82" s="48"/>
    </row>
    <row r="83" spans="4:18" s="36" customFormat="1" ht="15">
      <c r="D83" s="46"/>
      <c r="L83" s="47"/>
      <c r="O83" s="48"/>
      <c r="P83" s="48"/>
      <c r="Q83" s="48"/>
      <c r="R83" s="48"/>
    </row>
    <row r="84" spans="4:18" s="36" customFormat="1" ht="15">
      <c r="D84" s="46"/>
      <c r="L84" s="47"/>
      <c r="O84" s="48"/>
      <c r="P84" s="48"/>
      <c r="Q84" s="48"/>
      <c r="R84" s="48"/>
    </row>
    <row r="85" spans="4:18" s="36" customFormat="1" ht="15">
      <c r="D85" s="46"/>
      <c r="L85" s="47"/>
      <c r="O85" s="48"/>
      <c r="P85" s="48"/>
      <c r="Q85" s="48"/>
      <c r="R85" s="48"/>
    </row>
    <row r="86" spans="4:18" s="36" customFormat="1" ht="15">
      <c r="D86" s="46"/>
      <c r="L86" s="47"/>
      <c r="O86" s="48"/>
      <c r="P86" s="48"/>
      <c r="Q86" s="48"/>
      <c r="R86" s="48"/>
    </row>
    <row r="87" spans="4:18" s="36" customFormat="1" ht="15">
      <c r="D87" s="46"/>
      <c r="L87" s="47"/>
      <c r="O87" s="48"/>
      <c r="P87" s="48"/>
      <c r="Q87" s="48"/>
      <c r="R87" s="48"/>
    </row>
    <row r="88" spans="4:18" s="36" customFormat="1" ht="15">
      <c r="D88" s="46"/>
      <c r="L88" s="47"/>
      <c r="O88" s="48"/>
      <c r="P88" s="48"/>
      <c r="Q88" s="48"/>
      <c r="R88" s="48"/>
    </row>
    <row r="89" spans="4:18" s="36" customFormat="1" ht="15">
      <c r="D89" s="46"/>
      <c r="L89" s="47"/>
      <c r="O89" s="48"/>
      <c r="P89" s="48"/>
      <c r="Q89" s="48"/>
      <c r="R89" s="48"/>
    </row>
    <row r="90" spans="4:18" s="36" customFormat="1" ht="15">
      <c r="D90" s="46"/>
      <c r="L90" s="47"/>
      <c r="O90" s="48"/>
      <c r="P90" s="48"/>
      <c r="Q90" s="48"/>
      <c r="R90" s="48"/>
    </row>
    <row r="91" spans="4:18" s="36" customFormat="1" ht="15">
      <c r="D91" s="46"/>
      <c r="L91" s="47"/>
      <c r="O91" s="48"/>
      <c r="P91" s="48"/>
      <c r="Q91" s="48"/>
      <c r="R91" s="48"/>
    </row>
    <row r="92" spans="4:18" s="36" customFormat="1" ht="15">
      <c r="D92" s="46"/>
      <c r="L92" s="47"/>
      <c r="O92" s="48"/>
      <c r="P92" s="48"/>
      <c r="Q92" s="48"/>
      <c r="R92" s="48"/>
    </row>
    <row r="93" spans="4:18" s="36" customFormat="1" ht="15">
      <c r="D93" s="46"/>
      <c r="L93" s="47"/>
      <c r="O93" s="48"/>
      <c r="P93" s="48"/>
      <c r="Q93" s="48"/>
      <c r="R93" s="48"/>
    </row>
    <row r="94" spans="4:18" s="36" customFormat="1" ht="15">
      <c r="D94" s="46"/>
      <c r="L94" s="47"/>
      <c r="O94" s="48"/>
      <c r="P94" s="48"/>
      <c r="Q94" s="48"/>
      <c r="R94" s="48"/>
    </row>
    <row r="95" spans="4:18" s="36" customFormat="1" ht="15">
      <c r="D95" s="46"/>
      <c r="L95" s="47"/>
      <c r="O95" s="48"/>
      <c r="P95" s="48"/>
      <c r="Q95" s="48"/>
      <c r="R95" s="48"/>
    </row>
    <row r="96" spans="4:18" s="36" customFormat="1" ht="15">
      <c r="D96" s="46"/>
      <c r="L96" s="47"/>
      <c r="O96" s="48"/>
      <c r="P96" s="48"/>
      <c r="Q96" s="48"/>
      <c r="R96" s="48"/>
    </row>
    <row r="97" spans="4:18" s="36" customFormat="1" ht="15">
      <c r="D97" s="46"/>
      <c r="L97" s="47"/>
      <c r="O97" s="48"/>
      <c r="P97" s="48"/>
      <c r="Q97" s="48"/>
      <c r="R97" s="48"/>
    </row>
    <row r="98" spans="4:18" s="36" customFormat="1" ht="15">
      <c r="D98" s="46"/>
      <c r="L98" s="47"/>
      <c r="O98" s="48"/>
      <c r="P98" s="48"/>
      <c r="Q98" s="48"/>
      <c r="R98" s="48"/>
    </row>
    <row r="99" spans="4:18" s="36" customFormat="1" ht="15">
      <c r="D99" s="46"/>
      <c r="L99" s="47"/>
      <c r="O99" s="48"/>
      <c r="P99" s="48"/>
      <c r="Q99" s="48"/>
      <c r="R99" s="48"/>
    </row>
    <row r="100" spans="4:18" s="36" customFormat="1" ht="15">
      <c r="D100" s="46"/>
      <c r="L100" s="47"/>
      <c r="O100" s="48"/>
      <c r="P100" s="48"/>
      <c r="Q100" s="48"/>
      <c r="R100" s="48"/>
    </row>
    <row r="101" spans="4:18" s="36" customFormat="1" ht="15">
      <c r="D101" s="46"/>
      <c r="L101" s="47"/>
      <c r="O101" s="48"/>
      <c r="P101" s="48"/>
      <c r="Q101" s="48"/>
      <c r="R101" s="48"/>
    </row>
    <row r="102" spans="4:18" s="36" customFormat="1" ht="15">
      <c r="D102" s="46"/>
      <c r="L102" s="47"/>
      <c r="O102" s="48"/>
      <c r="P102" s="48"/>
      <c r="Q102" s="48"/>
      <c r="R102" s="48"/>
    </row>
    <row r="103" spans="4:18" s="36" customFormat="1" ht="15">
      <c r="D103" s="46"/>
      <c r="L103" s="47"/>
      <c r="O103" s="48"/>
      <c r="P103" s="48"/>
      <c r="Q103" s="48"/>
      <c r="R103" s="48"/>
    </row>
    <row r="104" spans="4:18" s="36" customFormat="1" ht="15">
      <c r="D104" s="46"/>
      <c r="L104" s="47"/>
      <c r="O104" s="48"/>
      <c r="P104" s="48"/>
      <c r="Q104" s="48"/>
      <c r="R104" s="48"/>
    </row>
    <row r="105" spans="4:18" s="36" customFormat="1" ht="15">
      <c r="D105" s="46"/>
      <c r="L105" s="47"/>
      <c r="O105" s="48"/>
      <c r="P105" s="48"/>
      <c r="Q105" s="48"/>
      <c r="R105" s="48"/>
    </row>
    <row r="106" spans="4:18" s="36" customFormat="1" ht="15">
      <c r="D106" s="46"/>
      <c r="L106" s="47"/>
      <c r="O106" s="48"/>
      <c r="P106" s="48"/>
      <c r="Q106" s="48"/>
      <c r="R106" s="48"/>
    </row>
    <row r="107" spans="4:18" s="36" customFormat="1" ht="15">
      <c r="D107" s="46"/>
      <c r="L107" s="47"/>
      <c r="O107" s="48"/>
      <c r="P107" s="48"/>
      <c r="Q107" s="48"/>
      <c r="R107" s="48"/>
    </row>
    <row r="108" spans="4:18" s="36" customFormat="1" ht="15">
      <c r="D108" s="46"/>
      <c r="L108" s="47"/>
      <c r="O108" s="48"/>
      <c r="P108" s="48"/>
      <c r="Q108" s="48"/>
      <c r="R108" s="48"/>
    </row>
    <row r="109" spans="4:18" s="36" customFormat="1" ht="15">
      <c r="D109" s="46"/>
      <c r="L109" s="47"/>
      <c r="O109" s="48"/>
      <c r="P109" s="48"/>
      <c r="Q109" s="48"/>
      <c r="R109" s="48"/>
    </row>
    <row r="110" spans="4:18" s="36" customFormat="1" ht="15">
      <c r="D110" s="46"/>
      <c r="L110" s="47"/>
      <c r="O110" s="48"/>
      <c r="P110" s="48"/>
      <c r="Q110" s="48"/>
      <c r="R110" s="48"/>
    </row>
    <row r="111" spans="4:18" s="36" customFormat="1" ht="15">
      <c r="D111" s="46"/>
      <c r="L111" s="47"/>
      <c r="O111" s="48"/>
      <c r="P111" s="48"/>
      <c r="Q111" s="48"/>
      <c r="R111" s="48"/>
    </row>
    <row r="112" spans="4:18" s="36" customFormat="1" ht="15">
      <c r="D112" s="46"/>
      <c r="L112" s="47"/>
      <c r="O112" s="48"/>
      <c r="P112" s="48"/>
      <c r="Q112" s="48"/>
      <c r="R112" s="48"/>
    </row>
    <row r="113" spans="4:18" s="36" customFormat="1" ht="15">
      <c r="D113" s="46"/>
      <c r="L113" s="47"/>
      <c r="O113" s="48"/>
      <c r="P113" s="48"/>
      <c r="Q113" s="48"/>
      <c r="R113" s="48"/>
    </row>
    <row r="114" spans="4:18" s="36" customFormat="1" ht="15">
      <c r="D114" s="46"/>
      <c r="L114" s="47"/>
      <c r="O114" s="48"/>
      <c r="P114" s="48"/>
      <c r="Q114" s="48"/>
      <c r="R114" s="48"/>
    </row>
    <row r="115" spans="4:18" s="36" customFormat="1" ht="15">
      <c r="D115" s="46"/>
      <c r="L115" s="47"/>
      <c r="O115" s="48"/>
      <c r="P115" s="48"/>
      <c r="Q115" s="48"/>
      <c r="R115" s="48"/>
    </row>
    <row r="116" spans="4:18" s="36" customFormat="1" ht="15">
      <c r="D116" s="46"/>
      <c r="L116" s="47"/>
      <c r="O116" s="48"/>
      <c r="P116" s="48"/>
      <c r="Q116" s="48"/>
      <c r="R116" s="48"/>
    </row>
    <row r="117" spans="4:18" s="36" customFormat="1" ht="15">
      <c r="D117" s="46"/>
      <c r="L117" s="47"/>
      <c r="O117" s="48"/>
      <c r="P117" s="48"/>
      <c r="Q117" s="48"/>
      <c r="R117" s="48"/>
    </row>
    <row r="118" spans="4:18" s="36" customFormat="1" ht="15">
      <c r="D118" s="46"/>
      <c r="L118" s="47"/>
      <c r="O118" s="48"/>
      <c r="P118" s="48"/>
      <c r="Q118" s="48"/>
      <c r="R118" s="48"/>
    </row>
    <row r="119" spans="4:18" s="36" customFormat="1" ht="15">
      <c r="D119" s="46"/>
      <c r="L119" s="47"/>
      <c r="O119" s="48"/>
      <c r="P119" s="48"/>
      <c r="Q119" s="48"/>
      <c r="R119" s="48"/>
    </row>
    <row r="120" spans="4:18" s="36" customFormat="1" ht="15">
      <c r="D120" s="46"/>
      <c r="L120" s="47"/>
      <c r="O120" s="48"/>
      <c r="P120" s="48"/>
      <c r="Q120" s="48"/>
      <c r="R120" s="48"/>
    </row>
    <row r="121" spans="4:18" s="36" customFormat="1" ht="15">
      <c r="D121" s="46"/>
      <c r="L121" s="47"/>
      <c r="O121" s="48"/>
      <c r="P121" s="48"/>
      <c r="Q121" s="48"/>
      <c r="R121" s="48"/>
    </row>
    <row r="122" spans="4:18" s="36" customFormat="1" ht="15">
      <c r="D122" s="46"/>
      <c r="L122" s="47"/>
      <c r="O122" s="48"/>
      <c r="P122" s="48"/>
      <c r="Q122" s="48"/>
      <c r="R122" s="48"/>
    </row>
    <row r="123" spans="4:18" s="36" customFormat="1" ht="15">
      <c r="D123" s="46"/>
      <c r="L123" s="47"/>
      <c r="O123" s="48"/>
      <c r="P123" s="48"/>
      <c r="Q123" s="48"/>
      <c r="R123" s="48"/>
    </row>
    <row r="124" spans="4:18" s="36" customFormat="1" ht="15">
      <c r="D124" s="46"/>
      <c r="L124" s="47"/>
      <c r="O124" s="48"/>
      <c r="P124" s="48"/>
      <c r="Q124" s="48"/>
      <c r="R124" s="48"/>
    </row>
    <row r="125" spans="4:18" s="36" customFormat="1" ht="15">
      <c r="D125" s="46"/>
      <c r="L125" s="47"/>
      <c r="O125" s="48"/>
      <c r="P125" s="48"/>
      <c r="Q125" s="48"/>
      <c r="R125" s="48"/>
    </row>
    <row r="126" spans="4:18" s="36" customFormat="1" ht="15">
      <c r="D126" s="46"/>
      <c r="L126" s="47"/>
      <c r="O126" s="48"/>
      <c r="P126" s="48"/>
      <c r="Q126" s="48"/>
      <c r="R126" s="48"/>
    </row>
    <row r="127" spans="4:18" s="36" customFormat="1" ht="15">
      <c r="D127" s="46"/>
      <c r="L127" s="47"/>
      <c r="O127" s="48"/>
      <c r="P127" s="48"/>
      <c r="Q127" s="48"/>
      <c r="R127" s="48"/>
    </row>
    <row r="128" spans="4:18" s="36" customFormat="1" ht="15">
      <c r="D128" s="46"/>
      <c r="L128" s="47"/>
      <c r="O128" s="48"/>
      <c r="P128" s="48"/>
      <c r="Q128" s="48"/>
      <c r="R128" s="48"/>
    </row>
    <row r="129" spans="4:18" s="36" customFormat="1" ht="15">
      <c r="D129" s="46"/>
      <c r="L129" s="47"/>
      <c r="O129" s="48"/>
      <c r="P129" s="48"/>
      <c r="Q129" s="48"/>
      <c r="R129" s="48"/>
    </row>
    <row r="130" spans="4:18" s="36" customFormat="1" ht="15">
      <c r="D130" s="46"/>
      <c r="L130" s="47"/>
      <c r="O130" s="48"/>
      <c r="P130" s="48"/>
      <c r="Q130" s="48"/>
      <c r="R130" s="48"/>
    </row>
    <row r="131" spans="4:18" s="36" customFormat="1" ht="15">
      <c r="D131" s="46"/>
      <c r="L131" s="47"/>
      <c r="O131" s="48"/>
      <c r="P131" s="48"/>
      <c r="Q131" s="48"/>
      <c r="R131" s="48"/>
    </row>
  </sheetData>
  <sheetProtection/>
  <mergeCells count="261">
    <mergeCell ref="W57:W63"/>
    <mergeCell ref="A64:L64"/>
    <mergeCell ref="E62:E63"/>
    <mergeCell ref="F62:F63"/>
    <mergeCell ref="U35:U36"/>
    <mergeCell ref="V35:V36"/>
    <mergeCell ref="U32:U33"/>
    <mergeCell ref="V32:V33"/>
    <mergeCell ref="W21:W22"/>
    <mergeCell ref="V28:V30"/>
    <mergeCell ref="W48:W49"/>
    <mergeCell ref="U38:U40"/>
    <mergeCell ref="U48:U49"/>
    <mergeCell ref="V51:V52"/>
    <mergeCell ref="W51:W52"/>
    <mergeCell ref="U54:U55"/>
    <mergeCell ref="V54:V55"/>
    <mergeCell ref="A56:L56"/>
    <mergeCell ref="G62:G63"/>
    <mergeCell ref="H62:H63"/>
    <mergeCell ref="I62:I63"/>
    <mergeCell ref="J62:J63"/>
    <mergeCell ref="E38:E40"/>
    <mergeCell ref="W35:W36"/>
    <mergeCell ref="A1:V1"/>
    <mergeCell ref="A2:V2"/>
    <mergeCell ref="T6:T7"/>
    <mergeCell ref="A3:V3"/>
    <mergeCell ref="V6:V7"/>
    <mergeCell ref="F6:F7"/>
    <mergeCell ref="E6:E7"/>
    <mergeCell ref="U6:U7"/>
    <mergeCell ref="S6:S7"/>
    <mergeCell ref="D6:D7"/>
    <mergeCell ref="A6:A7"/>
    <mergeCell ref="O6:R6"/>
    <mergeCell ref="K6:K7"/>
    <mergeCell ref="N6:N7"/>
    <mergeCell ref="L6:L7"/>
    <mergeCell ref="B6:B7"/>
    <mergeCell ref="C6:C7"/>
    <mergeCell ref="G6:J6"/>
    <mergeCell ref="M6:M7"/>
    <mergeCell ref="A4:V4"/>
    <mergeCell ref="W6:W7"/>
    <mergeCell ref="W18:W19"/>
    <mergeCell ref="E15:E16"/>
    <mergeCell ref="D15:D16"/>
    <mergeCell ref="C15:C16"/>
    <mergeCell ref="B15:B16"/>
    <mergeCell ref="A15:A16"/>
    <mergeCell ref="F15:F16"/>
    <mergeCell ref="K15:K16"/>
    <mergeCell ref="D18:D19"/>
    <mergeCell ref="E18:E19"/>
    <mergeCell ref="F18:F19"/>
    <mergeCell ref="G18:G19"/>
    <mergeCell ref="H18:H19"/>
    <mergeCell ref="A17:L17"/>
    <mergeCell ref="G12:G13"/>
    <mergeCell ref="H12:H13"/>
    <mergeCell ref="I12:I13"/>
    <mergeCell ref="J12:J13"/>
    <mergeCell ref="K12:K13"/>
    <mergeCell ref="U12:U13"/>
    <mergeCell ref="B12:B13"/>
    <mergeCell ref="W12:W13"/>
    <mergeCell ref="A8:A10"/>
    <mergeCell ref="H54:H55"/>
    <mergeCell ref="I28:I30"/>
    <mergeCell ref="V42:V43"/>
    <mergeCell ref="W42:W43"/>
    <mergeCell ref="W38:W40"/>
    <mergeCell ref="U51:U52"/>
    <mergeCell ref="W45:W46"/>
    <mergeCell ref="J42:J43"/>
    <mergeCell ref="W54:W55"/>
    <mergeCell ref="U42:U43"/>
    <mergeCell ref="K48:K49"/>
    <mergeCell ref="K51:K52"/>
    <mergeCell ref="K42:K43"/>
    <mergeCell ref="H38:H40"/>
    <mergeCell ref="I38:I40"/>
    <mergeCell ref="J38:J40"/>
    <mergeCell ref="A41:L41"/>
    <mergeCell ref="A42:A43"/>
    <mergeCell ref="U28:U30"/>
    <mergeCell ref="W32:W33"/>
    <mergeCell ref="A45:A46"/>
    <mergeCell ref="B45:B46"/>
    <mergeCell ref="C45:C46"/>
    <mergeCell ref="F38:F40"/>
    <mergeCell ref="O65:T65"/>
    <mergeCell ref="V38:V40"/>
    <mergeCell ref="V48:V49"/>
    <mergeCell ref="A65:E65"/>
    <mergeCell ref="A38:A40"/>
    <mergeCell ref="B38:B40"/>
    <mergeCell ref="C38:C40"/>
    <mergeCell ref="D38:D40"/>
    <mergeCell ref="D51:D52"/>
    <mergeCell ref="E51:E52"/>
    <mergeCell ref="F51:F52"/>
    <mergeCell ref="G38:G40"/>
    <mergeCell ref="A57:A63"/>
    <mergeCell ref="B57:B63"/>
    <mergeCell ref="C57:C63"/>
    <mergeCell ref="D57:D63"/>
    <mergeCell ref="K57:K63"/>
    <mergeCell ref="U57:U63"/>
    <mergeCell ref="V57:V63"/>
    <mergeCell ref="A54:A55"/>
    <mergeCell ref="B54:B55"/>
    <mergeCell ref="C54:C55"/>
    <mergeCell ref="D54:D55"/>
    <mergeCell ref="E54:E55"/>
    <mergeCell ref="K38:K40"/>
    <mergeCell ref="A35:A36"/>
    <mergeCell ref="B35:B36"/>
    <mergeCell ref="C35:C36"/>
    <mergeCell ref="E35:E36"/>
    <mergeCell ref="H42:H43"/>
    <mergeCell ref="A44:L44"/>
    <mergeCell ref="I45:I46"/>
    <mergeCell ref="J45:J46"/>
    <mergeCell ref="K45:K46"/>
    <mergeCell ref="J35:J36"/>
    <mergeCell ref="I35:I36"/>
    <mergeCell ref="G42:G43"/>
    <mergeCell ref="G35:G36"/>
    <mergeCell ref="K35:K36"/>
    <mergeCell ref="H45:H46"/>
    <mergeCell ref="B42:B43"/>
    <mergeCell ref="C42:C43"/>
    <mergeCell ref="G32:G33"/>
    <mergeCell ref="H32:H33"/>
    <mergeCell ref="F32:F33"/>
    <mergeCell ref="K32:K33"/>
    <mergeCell ref="E32:E33"/>
    <mergeCell ref="C32:C33"/>
    <mergeCell ref="A31:L31"/>
    <mergeCell ref="G28:G30"/>
    <mergeCell ref="H28:H30"/>
    <mergeCell ref="I32:I33"/>
    <mergeCell ref="J32:J33"/>
    <mergeCell ref="E28:E30"/>
    <mergeCell ref="B28:B30"/>
    <mergeCell ref="C28:C30"/>
    <mergeCell ref="A28:A30"/>
    <mergeCell ref="J54:J55"/>
    <mergeCell ref="G48:G49"/>
    <mergeCell ref="H48:H49"/>
    <mergeCell ref="I48:I49"/>
    <mergeCell ref="J48:J49"/>
    <mergeCell ref="A50:L50"/>
    <mergeCell ref="A48:A49"/>
    <mergeCell ref="B48:B49"/>
    <mergeCell ref="F54:F55"/>
    <mergeCell ref="G51:G52"/>
    <mergeCell ref="H51:H52"/>
    <mergeCell ref="E48:E49"/>
    <mergeCell ref="F48:F49"/>
    <mergeCell ref="C48:C49"/>
    <mergeCell ref="D48:D49"/>
    <mergeCell ref="K54:K55"/>
    <mergeCell ref="I54:I55"/>
    <mergeCell ref="A53:L53"/>
    <mergeCell ref="A51:A52"/>
    <mergeCell ref="B51:B52"/>
    <mergeCell ref="C51:C52"/>
    <mergeCell ref="I51:I52"/>
    <mergeCell ref="J51:J52"/>
    <mergeCell ref="G54:G55"/>
    <mergeCell ref="U45:U46"/>
    <mergeCell ref="V45:V46"/>
    <mergeCell ref="A18:A19"/>
    <mergeCell ref="B18:B19"/>
    <mergeCell ref="C18:C19"/>
    <mergeCell ref="G21:G22"/>
    <mergeCell ref="H21:H22"/>
    <mergeCell ref="A23:L23"/>
    <mergeCell ref="A27:L27"/>
    <mergeCell ref="U18:U19"/>
    <mergeCell ref="V18:V19"/>
    <mergeCell ref="D45:D46"/>
    <mergeCell ref="E45:E46"/>
    <mergeCell ref="F45:F46"/>
    <mergeCell ref="G45:G46"/>
    <mergeCell ref="A37:L37"/>
    <mergeCell ref="D32:D33"/>
    <mergeCell ref="F28:F30"/>
    <mergeCell ref="D28:D30"/>
    <mergeCell ref="D24:D26"/>
    <mergeCell ref="C24:C26"/>
    <mergeCell ref="B24:B26"/>
    <mergeCell ref="A24:A26"/>
    <mergeCell ref="D35:D36"/>
    <mergeCell ref="G15:G16"/>
    <mergeCell ref="H15:H16"/>
    <mergeCell ref="I15:I16"/>
    <mergeCell ref="J15:J16"/>
    <mergeCell ref="K18:K19"/>
    <mergeCell ref="D42:D43"/>
    <mergeCell ref="F21:F22"/>
    <mergeCell ref="K21:K22"/>
    <mergeCell ref="F42:F43"/>
    <mergeCell ref="G24:G26"/>
    <mergeCell ref="H24:H26"/>
    <mergeCell ref="I24:I26"/>
    <mergeCell ref="J24:J26"/>
    <mergeCell ref="E42:E43"/>
    <mergeCell ref="J28:J30"/>
    <mergeCell ref="H35:H36"/>
    <mergeCell ref="F35:F36"/>
    <mergeCell ref="A34:L34"/>
    <mergeCell ref="A32:A33"/>
    <mergeCell ref="K28:K30"/>
    <mergeCell ref="K24:K26"/>
    <mergeCell ref="F24:F26"/>
    <mergeCell ref="E24:E26"/>
    <mergeCell ref="B32:B33"/>
    <mergeCell ref="A69:C69"/>
    <mergeCell ref="E12:E13"/>
    <mergeCell ref="F12:F13"/>
    <mergeCell ref="W15:W16"/>
    <mergeCell ref="V15:V16"/>
    <mergeCell ref="I21:I22"/>
    <mergeCell ref="J21:J22"/>
    <mergeCell ref="A20:L20"/>
    <mergeCell ref="A21:A22"/>
    <mergeCell ref="I18:I19"/>
    <mergeCell ref="J18:J19"/>
    <mergeCell ref="B21:B22"/>
    <mergeCell ref="C21:C22"/>
    <mergeCell ref="D21:D22"/>
    <mergeCell ref="E21:E22"/>
    <mergeCell ref="U15:U16"/>
    <mergeCell ref="V21:V22"/>
    <mergeCell ref="U21:U22"/>
    <mergeCell ref="A14:L14"/>
    <mergeCell ref="C12:C13"/>
    <mergeCell ref="D12:D13"/>
    <mergeCell ref="W28:W30"/>
    <mergeCell ref="A47:L47"/>
    <mergeCell ref="I42:I43"/>
    <mergeCell ref="V12:V13"/>
    <mergeCell ref="W8:W10"/>
    <mergeCell ref="U8:U10"/>
    <mergeCell ref="V8:V10"/>
    <mergeCell ref="A11:L11"/>
    <mergeCell ref="A12:A13"/>
    <mergeCell ref="B8:B10"/>
    <mergeCell ref="C8:C10"/>
    <mergeCell ref="G8:G10"/>
    <mergeCell ref="H8:H10"/>
    <mergeCell ref="I8:I10"/>
    <mergeCell ref="J8:J10"/>
    <mergeCell ref="K8:K10"/>
    <mergeCell ref="F8:F10"/>
    <mergeCell ref="D8:D10"/>
    <mergeCell ref="E8:E10"/>
  </mergeCells>
  <dataValidations count="1">
    <dataValidation type="textLength" operator="lessThanOrEqual" allowBlank="1" showInputMessage="1" showErrorMessage="1" promptTitle="Número máximo de caracteres" prompt="Esta celda tendrá máximo 400 caracteres" sqref="W64:W65453 W17 W20 W23 W34 W50 W53 W47 W41 W44 W56 W1:W14 W27 W31">
      <formula1>400</formula1>
    </dataValidation>
  </dataValidations>
  <printOptions horizontalCentered="1" verticalCentered="1"/>
  <pageMargins left="0.25" right="0.25" top="0.75" bottom="0.75" header="0.3" footer="0.3"/>
  <pageSetup horizontalDpi="600" verticalDpi="600" orientation="landscape" paperSize="41" scale="65" r:id="rId3"/>
  <rowBreaks count="3" manualBreakCount="3">
    <brk id="23" max="255" man="1"/>
    <brk id="41"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2020-02-07T20:48:41Z</cp:lastPrinted>
  <dcterms:created xsi:type="dcterms:W3CDTF">2010-12-21T15:57:45Z</dcterms:created>
  <dcterms:modified xsi:type="dcterms:W3CDTF">2020-03-23T20:37:32Z</dcterms:modified>
  <cp:category/>
  <cp:version/>
  <cp:contentType/>
  <cp:contentStatus/>
</cp:coreProperties>
</file>