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ulación" sheetId="1" r:id="rId1"/>
    <sheet name="Hoja2" sheetId="2" r:id="rId2"/>
    <sheet name="Hoja3" sheetId="3" r:id="rId3"/>
  </sheets>
  <definedNames>
    <definedName name="_xlnm.Print_Titles" localSheetId="0">'formulación'!$8:$9</definedName>
  </definedNames>
  <calcPr fullCalcOnLoad="1"/>
</workbook>
</file>

<file path=xl/comments1.xml><?xml version="1.0" encoding="utf-8"?>
<comments xmlns="http://schemas.openxmlformats.org/spreadsheetml/2006/main">
  <authors>
    <author>bgiraldo</author>
    <author>BGIRALDO</author>
  </authors>
  <commentList>
    <comment ref="S8" authorId="0">
      <text>
        <r>
          <rPr>
            <b/>
            <sz val="8"/>
            <rFont val="Tahoma"/>
            <family val="2"/>
          </rPr>
          <t>bgiraldo:</t>
        </r>
        <r>
          <rPr>
            <sz val="8"/>
            <rFont val="Tahoma"/>
            <family val="2"/>
          </rPr>
          <t xml:space="preserve">
Digite en esta celda el porcentaje de ejecución para cada actividad en valores de 0% a 100%</t>
        </r>
      </text>
    </comment>
    <comment ref="W8" authorId="1">
      <text>
        <r>
          <rPr>
            <b/>
            <sz val="9"/>
            <rFont val="Tahoma"/>
            <family val="2"/>
          </rPr>
          <t>BGIRALDO:</t>
        </r>
        <r>
          <rPr>
            <sz val="9"/>
            <rFont val="Tahoma"/>
            <family val="2"/>
          </rPr>
          <t xml:space="preserve">
</t>
        </r>
        <r>
          <rPr>
            <b/>
            <sz val="9"/>
            <rFont val="Tahoma"/>
            <family val="2"/>
          </rPr>
          <t>En esta celda registre los detalles de la ejecución de la meta, Ejplo:</t>
        </r>
        <r>
          <rPr>
            <sz val="9"/>
            <rFont val="Tahoma"/>
            <family val="2"/>
          </rPr>
          <t xml:space="preserve">
No. De cursos realizados: temáticas, No. De participantes por cada curso
 . No. De convenios suscritos,   Nombre de las Entidades con las cuales se suscribieron.
 No. De programas Autoevaluados, Nombres de los programas Autoevaluados.
 No. De docentes en movilidad académica saliente, nombre del docente y lugar de destino.
 No. de Docentes en movilidad académica entrante, nombre del docente y lugar de procedencia</t>
        </r>
      </text>
    </comment>
  </commentList>
</comments>
</file>

<file path=xl/sharedStrings.xml><?xml version="1.0" encoding="utf-8"?>
<sst xmlns="http://schemas.openxmlformats.org/spreadsheetml/2006/main" count="128" uniqueCount="89">
  <si>
    <t>Línea estratégica</t>
  </si>
  <si>
    <t>Objetivo estratégico</t>
  </si>
  <si>
    <t>Proyecto</t>
  </si>
  <si>
    <t>Código</t>
  </si>
  <si>
    <t>Indicador</t>
  </si>
  <si>
    <t>Logro de la Meta</t>
  </si>
  <si>
    <t>Presupuesto 
  (millones de pesos)</t>
  </si>
  <si>
    <t>Actividades</t>
  </si>
  <si>
    <t>Ponderacion actividad</t>
  </si>
  <si>
    <t xml:space="preserve">Responsable </t>
  </si>
  <si>
    <t>Avance físico programado %</t>
  </si>
  <si>
    <t>% ejecución de la actividad</t>
  </si>
  <si>
    <t>% ejecución del indicador</t>
  </si>
  <si>
    <t>% ponderación del indicador</t>
  </si>
  <si>
    <t>ejecución Vs ponderación</t>
  </si>
  <si>
    <t>Evidencias de la ejecución del indicador</t>
  </si>
  <si>
    <t>Marzo</t>
  </si>
  <si>
    <t>Junio</t>
  </si>
  <si>
    <t>Septiembre</t>
  </si>
  <si>
    <t>Diciembre</t>
  </si>
  <si>
    <t>5. ADMINISTRACIÓN Y GESTIÓN AL SERVICIO DE LA ACADEMIA</t>
  </si>
  <si>
    <t>TOTAL ACUMULADO INDICADOR</t>
  </si>
  <si>
    <t>% ejec. Indicad.</t>
  </si>
  <si>
    <t>TOTAL  PLAN DE ACCIÓN</t>
  </si>
  <si>
    <t>Meta 2019</t>
  </si>
  <si>
    <t>DEPENDENCIA:  COORDINACIÓN DE GESTIÓN DE LA CALIDAD</t>
  </si>
  <si>
    <t>Revisión por la Dirección</t>
  </si>
  <si>
    <t>Mantenimiento al SIG</t>
  </si>
  <si>
    <t>Elaborar plan de auditorias</t>
  </si>
  <si>
    <t>Ejecutar el plan de auditorias</t>
  </si>
  <si>
    <t>Elaborar informe</t>
  </si>
  <si>
    <t>Plan de auditorias ejectado</t>
  </si>
  <si>
    <t>Planear la revisión por la Dirección</t>
  </si>
  <si>
    <t>Realizar la Revisión por la Dirección</t>
  </si>
  <si>
    <t>Revisión por la Dirección ejecutada</t>
  </si>
  <si>
    <t xml:space="preserve">Atender las recomendaciones dejadas por el ICONTEC </t>
  </si>
  <si>
    <t xml:space="preserve">Actualizar  procesos, procedimientos y formatos </t>
  </si>
  <si>
    <t>Socializar el SIG  y sus componentes</t>
  </si>
  <si>
    <t>Monitorear el registro y actualización de los indicadores del SIG por parte de los lideres de proceso</t>
  </si>
  <si>
    <t xml:space="preserve">Auditorias Internas </t>
  </si>
  <si>
    <t>Concertar plan de auditoria Externa con los lideres de proceso</t>
  </si>
  <si>
    <t>Preparar a los líderes de proceso para la Auditoria Externa</t>
  </si>
  <si>
    <t>Socializar el informe dejado por el ente externo</t>
  </si>
  <si>
    <t>Auditoria Externa</t>
  </si>
  <si>
    <t>Auditoria Externa ejecutada</t>
  </si>
  <si>
    <t>Monitorear el registro y actualización de las acciones de mejoramiento del  SIG por parte de los lideres de proceso</t>
  </si>
  <si>
    <t>SIG  con Mantenimiento realizado</t>
  </si>
  <si>
    <t>Actualizar el listado maestro de documentos internos</t>
  </si>
  <si>
    <t>Actualizar el listado maestro de documentos externos</t>
  </si>
  <si>
    <t>Actualizar el listado maestro de registros</t>
  </si>
  <si>
    <t>Porcentaje de actualización de los listados maestros</t>
  </si>
  <si>
    <t>Profesional de Coordinación de Aseguramiento de la calidad</t>
  </si>
  <si>
    <t>Atender la visita del ente externo</t>
  </si>
  <si>
    <t>Monitorear y consolidar las encuestas de satisfacción del clientes</t>
  </si>
  <si>
    <t>Integrar los sistemas de gestión</t>
  </si>
  <si>
    <t>050102-2019</t>
  </si>
  <si>
    <t>050103-2019</t>
  </si>
  <si>
    <t>050104-2019</t>
  </si>
  <si>
    <t>050105-2019</t>
  </si>
  <si>
    <t>050106-2019</t>
  </si>
  <si>
    <t>Información documental de los procesos</t>
  </si>
  <si>
    <t>FIRMA - COORDINADOR DE GESTIÓN DE CALIDAD</t>
  </si>
  <si>
    <t>Modificado 27 de mayo de 2019</t>
  </si>
  <si>
    <t>Codigo: FO-PIN-02</t>
  </si>
  <si>
    <t>Versión: 01</t>
  </si>
  <si>
    <t>Fecha de aprobación: Octubre 28 de 2016</t>
  </si>
  <si>
    <t>Pagina 1 de 1</t>
  </si>
  <si>
    <t>PLAN DE ACCIÓN - Vigencia: 2019</t>
  </si>
  <si>
    <t>T3: Se elaboró el programa y el plan de la auditoría para el 2019, los cuales fueron comunicados en reunión de apertura y enviados el Julio 31 del presente.
T4: Cumplido.</t>
  </si>
  <si>
    <t>T3: El plan de auditoría se ha estado ejecutando desde la Oficina, y las agendas con los auditados se han concertado para asegurar la eficacia de las auditorías. Existen listas de verificación para cada una de ellas. Están pendientes las auditorías de GDO, BUN, y GIN.
T4: Se cerró la auditoría. SIn ejecutar GCO, GJU y GIN.</t>
  </si>
  <si>
    <t>T3: Se han elaborado informes parciales 10 procesos.
T4: Se elaboró el informe y se le entregó al Sr. Rector.</t>
  </si>
  <si>
    <t>T4: Se envió  a los lideres de proceso los TIP´s a tener encuenta para la preparación hacia la auditoría. Se tiene programado para el 30 de enero el trabajo con el equipo de control interno, al igual que se planificará con el equipo de la Vicerrectoría Académica.</t>
  </si>
  <si>
    <t>Pendiente</t>
  </si>
  <si>
    <t>T4: Se planificó la RxD en conjunto con el Sr. Rector. Se elaboró la presentación en diapositivas y se realizará el miércoles 22 con todo el equipo de trabajo.</t>
  </si>
  <si>
    <t>T2: Se inició el cierre de las recomendaciones dejadas por el ICONTEC.
T3: Se documentó el cierre de las recomendaciones dadas por el ICONTEC, sólo queda pendiente el compromiso de Gestión de Talento Humano sobre ¨"En los textos asignados a los objetivos de los diferentes temas de capacitación, concretar el resultado real deseado por la institución, que se convierta en criterio de medición de la eficacia e impacto posterior".</t>
  </si>
  <si>
    <t>T1: Se documentaron procedimientos y se realizaron formatos para los procesos de GCO, GTH, REG, ADM, GAM, GFI y se ajustaron procedimientos y formatos para INV e INT.
T2: Se continuo con la documentación de los procesos, y en especial los relacionados con BUN, GSS y GFI.
T3: Se trabajó en la documentación del Manual de Laboratorios y la propuesta para el procedimiento para la Selección de Personal por PRestación de Servicios. También, se actualizó el FO para el informe de gestión académico-administrativa de las facultades, se realizó la propuesta de plan de auditoría para Control Interno.
T4: Se actualizó el PR para atención de eventos de ayudas educativas.</t>
  </si>
  <si>
    <t>T2: Se han hecho visitas a los lideres de proceso y sus grupos primarios para socializar los requisitos de la norma ISO 9001 aplicables, el contexto estratégico; partes interesadas, sus necesidades y expectativas, mapa de riesgos y oportunidades. (INV, DOC, GSS, GAD, GCO, GIN, GDO, GTI, ADM)
T3: Se entregaron plegables sobre las políticas de gestión del TdeA y se habó del mapa de procesos a los nuevos integrantes por carrera administrativa que visitaron la Coordinación de Calidad en su proceso de Inducción.
T4: Se socializó el SIG a los nuevos servidores públicos de Comunicaciones, Ayudas Educativas y Facultad de Educación.</t>
  </si>
  <si>
    <t>Monitorear el registro y actualización de los Riesgos del SIG por parte de los lideres de proceso</t>
  </si>
  <si>
    <t>T1: Se revisó el monitoreo de los riesgos a Dic de 2018 y se reportó en la revisión por la dirección realizada en enero de 2019. Se acompañó a los líderes de los proceso para el ajuste a los riesgos según ISO 9001:2015.
T2: Se efectuó la revisión al monitoreo y se detecto que más del 70% de los riesgos identificados no estaban siendo monitoreados por los líderes de los procesos. Se informó al Sr. Rector y todo el equipo de trabajo del TdeA.
T3: Se apoyó el monitoreo y revisión de los riesgos para el segundo trimestre del presente en los procesos de ADM, DOC-Ingeniería, REG y GAM.
T4: Se revisaron los riesgos y se elaboró el informe final para la revisión por la dirección.</t>
  </si>
  <si>
    <t>T1: Se revisó la actualización de los indicadores faltas a Dic de 2018 y se reportó en la revisión por la dirección realizada en enero de 2019, y a marzo de 2019 se revisó la actualización de los indicadores mensuales de cada uno de los procesos que tienen la frecuencia mensual.
T2: Se efectúo la revisión y se realizó reunión con el Sr. Rector para informar el bajo registro de los mismo. Se llamó la atención en la calidad de la interpretación de resultados.
T3: Se revisaron los registros sobre los indicadores para los procesos de GSS, GFI, GAM y DOC-Ingeniería.
T4: Se revisaron los indicadores y se elaboró el informe final para la revisión por la dirección.</t>
  </si>
  <si>
    <t>T1: Se realizó el plan de mejoramiento y se prestó a los líderes de los procesos para asegurar sus compromisos con la mejora continua, y desde la Oficina se monitorean las acciones para el tratamiento a los servicios no conformes y el registro de las acciones correctivas, preventivas y de mejora, así como la actualización de los compromisos en los planes de mejoramiento.
T2: Se efectúo el monitoreo al registro de las acciones de los planes de mejoramiento y se encontró que niguno de los lídres de los procesos había efectuado la tares de ir registrando el cumplimiento a los compromisos reportados. Se informó al Sr. Rector de la situación.
T3: Se brindó acompañamiento a los líderes de los procesos para la toma de acciones de mejoramiento, también, se subieron a la plataforma las acciones derivadas de las oportunidades sobre los riesgos, los compromisos con el ICONTEC y la revisión por la dirección de 2018-2.
T4: Se actualizaron los planes de mejoramiento en el OneDrive y se cerraron las acciones adelantadas por los líderes de proceso.</t>
  </si>
  <si>
    <t>T2: Se solicitó a los líderes de los procesos la información sobre los resultados de la medición de la percepción de las partes interesadas y se consolidaron las encuestas para un 85,3% satisfacción con la gestión administrativa y docente en el TdeA.
T4: Se consolidaron las encuestas que reportaron los líderes de los procesos y se elaboró el informe para la revisión por la dirección.</t>
  </si>
  <si>
    <t>T1: Se realizó el trabajo de actualización para los procesos de DIN y PIN.
T2: Con la asesora en calidad se efectúo la actualización del listado maestro de documentos internos en todos los procesos del SIG.
T3: Se ha actualziado el listado maestro de documentos internos con los formatos de DOC, EXT y CPU.
T4: Con la profesional de apoyo se actualizó el listado maestro de documentos internos con la información sumistrada por los líderes de los procesos.</t>
  </si>
  <si>
    <t>T1: Se actualizó a marzo 29 de 2019 y se publicó en el OneDrive y la Página Web, en especial con los procesos de GTI, GSS y GTH.
T2: El listado maestro de documentos externo se ha venido actualizando desde el mismo momento en que se detecta un nuevo documento aplicable al TdeA, además, se ha solicitado la actualización en la página Web para su amplia difusión.
T3: Se han realizado actualizaciones sobre las guías del ICONTEC y la nueva resolución sobre los riesgos psicosociales.
T4: Se actualizó el listado maestro de documentos externos con la información suministrada por los líderes de los procesos.</t>
  </si>
  <si>
    <t>T1: Pendiente.
T2: Se avanzó en la revisión y actualización del listado maestro de registros y se inició con el proceso de AMC.
T3: Se inició con la formulación del formato para el inventario documental a realizar con el personal del archivo en cada una de las dependencias de la Institución y de esta forma actualizado el lsitado maestro de registros en sus controles y la tabla de retención documental.
T4: Se continúo con la actualización del inventario documental en conjunto con el equipo de trabajo del Archivo.</t>
  </si>
  <si>
    <t>T4: Se concertó para el año de 2020. Se encuentra programada para febrero17 al 21. El plan de auditoría se elabora el Jueves 22 de enero con visita del auditor de certificación.</t>
  </si>
  <si>
    <t>Pendiente para Febreo 17</t>
  </si>
  <si>
    <t>Pendiente de realizar la auditoría.</t>
  </si>
  <si>
    <t>Elaborar el Acta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</si>
</sst>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2">
    <font>
      <sz val="11"/>
      <color theme="1"/>
      <name val="Calibri"/>
      <family val="2"/>
    </font>
    <font>
      <sz val="11"/>
      <color indexed="8"/>
      <name val="Calibri"/>
      <family val="2"/>
    </font>
    <font>
      <b/>
      <sz val="11"/>
      <color indexed="8"/>
      <name val="Calibri"/>
      <family val="2"/>
    </font>
    <font>
      <b/>
      <sz val="14"/>
      <color indexed="8"/>
      <name val="Calibri"/>
      <family val="2"/>
    </font>
    <font>
      <b/>
      <sz val="10"/>
      <color indexed="8"/>
      <name val="Calibri"/>
      <family val="2"/>
    </font>
    <font>
      <sz val="10"/>
      <color indexed="8"/>
      <name val="Calibri"/>
      <family val="2"/>
    </font>
    <font>
      <sz val="8"/>
      <name val="Tahoma"/>
      <family val="2"/>
    </font>
    <font>
      <b/>
      <sz val="8"/>
      <name val="Tahoma"/>
      <family val="2"/>
    </font>
    <font>
      <sz val="8"/>
      <name val="Calibri"/>
      <family val="2"/>
    </font>
    <font>
      <sz val="9"/>
      <name val="Tahoma"/>
      <family val="2"/>
    </font>
    <font>
      <b/>
      <sz val="9"/>
      <name val="Tahoma"/>
      <family val="2"/>
    </font>
    <font>
      <sz val="8"/>
      <color indexed="8"/>
      <name val="Calibri"/>
      <family val="2"/>
    </font>
    <font>
      <sz val="10"/>
      <color indexed="8"/>
      <name val="Arial"/>
      <family val="2"/>
    </font>
    <font>
      <b/>
      <sz val="16"/>
      <color indexed="8"/>
      <name val="Arial"/>
      <family val="2"/>
    </font>
    <font>
      <b/>
      <sz val="22"/>
      <color indexed="8"/>
      <name val="Arial"/>
      <family val="2"/>
    </font>
    <font>
      <sz val="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
      <sz val="10"/>
      <color theme="1"/>
      <name val="Arial"/>
      <family val="2"/>
    </font>
    <font>
      <b/>
      <sz val="16"/>
      <color theme="1"/>
      <name val="Arial"/>
      <family val="2"/>
    </font>
    <font>
      <b/>
      <sz val="22"/>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99FF99"/>
        <bgColor indexed="64"/>
      </patternFill>
    </fill>
    <fill>
      <patternFill patternType="solid">
        <fgColor indexed="4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style="thin"/>
      <top/>
      <bottom style="thin"/>
    </border>
    <border>
      <left/>
      <right/>
      <top/>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83">
    <xf numFmtId="0" fontId="0" fillId="0" borderId="0" xfId="0" applyFont="1" applyAlignment="1">
      <alignment/>
    </xf>
    <xf numFmtId="0" fontId="0" fillId="0" borderId="0" xfId="0" applyAlignment="1">
      <alignment vertical="center"/>
    </xf>
    <xf numFmtId="9" fontId="5" fillId="0" borderId="10" xfId="0" applyNumberFormat="1" applyFont="1" applyBorder="1" applyAlignment="1">
      <alignment horizontal="center" vertical="center"/>
    </xf>
    <xf numFmtId="9" fontId="5" fillId="33" borderId="10" xfId="0" applyNumberFormat="1" applyFont="1" applyFill="1" applyBorder="1" applyAlignment="1">
      <alignment horizontal="center" vertical="center"/>
    </xf>
    <xf numFmtId="3" fontId="4"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xf>
    <xf numFmtId="0" fontId="5" fillId="33" borderId="10" xfId="0" applyFont="1" applyFill="1" applyBorder="1" applyAlignment="1">
      <alignment vertical="center"/>
    </xf>
    <xf numFmtId="9" fontId="5" fillId="33" borderId="11" xfId="0" applyNumberFormat="1" applyFont="1" applyFill="1" applyBorder="1" applyAlignment="1">
      <alignment horizontal="center" vertical="center"/>
    </xf>
    <xf numFmtId="9" fontId="5" fillId="33" borderId="10" xfId="0" applyNumberFormat="1" applyFont="1" applyFill="1" applyBorder="1" applyAlignment="1">
      <alignment horizontal="center" vertical="center" wrapText="1"/>
    </xf>
    <xf numFmtId="3" fontId="4" fillId="33" borderId="12" xfId="0" applyNumberFormat="1" applyFont="1" applyFill="1" applyBorder="1" applyAlignment="1">
      <alignment vertical="center"/>
    </xf>
    <xf numFmtId="3" fontId="4" fillId="33" borderId="13" xfId="0" applyNumberFormat="1" applyFont="1" applyFill="1" applyBorder="1" applyAlignment="1">
      <alignment vertical="center"/>
    </xf>
    <xf numFmtId="3" fontId="4" fillId="33" borderId="11" xfId="0" applyNumberFormat="1" applyFont="1" applyFill="1" applyBorder="1" applyAlignment="1">
      <alignment vertical="center"/>
    </xf>
    <xf numFmtId="9" fontId="5" fillId="34" borderId="10" xfId="0" applyNumberFormat="1" applyFont="1" applyFill="1" applyBorder="1" applyAlignment="1">
      <alignment horizontal="center" vertical="center"/>
    </xf>
    <xf numFmtId="0" fontId="5" fillId="0" borderId="14" xfId="0" applyFont="1" applyBorder="1" applyAlignment="1">
      <alignment horizontal="left" vertical="center" wrapText="1"/>
    </xf>
    <xf numFmtId="49" fontId="0" fillId="0" borderId="0" xfId="0" applyNumberFormat="1" applyAlignment="1">
      <alignment vertical="center"/>
    </xf>
    <xf numFmtId="0" fontId="3" fillId="0" borderId="0" xfId="0" applyFont="1" applyAlignment="1">
      <alignment vertical="center"/>
    </xf>
    <xf numFmtId="0" fontId="0" fillId="0" borderId="15" xfId="0" applyBorder="1" applyAlignment="1">
      <alignment vertical="center"/>
    </xf>
    <xf numFmtId="0" fontId="0" fillId="34" borderId="0" xfId="0" applyFill="1" applyAlignment="1">
      <alignment vertical="center"/>
    </xf>
    <xf numFmtId="0" fontId="5" fillId="35" borderId="14" xfId="0" applyFont="1" applyFill="1" applyBorder="1" applyAlignment="1">
      <alignment horizontal="left" vertical="center" wrapText="1"/>
    </xf>
    <xf numFmtId="9" fontId="5" fillId="32" borderId="10" xfId="0" applyNumberFormat="1" applyFont="1" applyFill="1" applyBorder="1" applyAlignment="1">
      <alignment horizontal="center" vertical="center"/>
    </xf>
    <xf numFmtId="0" fontId="4" fillId="36" borderId="10" xfId="0" applyFont="1" applyFill="1" applyBorder="1" applyAlignment="1">
      <alignment horizontal="center" vertical="center" textRotation="90" wrapText="1"/>
    </xf>
    <xf numFmtId="9" fontId="5" fillId="36" borderId="10" xfId="0" applyNumberFormat="1" applyFont="1" applyFill="1" applyBorder="1" applyAlignment="1">
      <alignment horizontal="center" vertical="center"/>
    </xf>
    <xf numFmtId="0" fontId="5" fillId="34" borderId="16" xfId="0" applyFont="1" applyFill="1" applyBorder="1" applyAlignment="1">
      <alignment vertical="top" wrapText="1"/>
    </xf>
    <xf numFmtId="0" fontId="5" fillId="34" borderId="17" xfId="0" applyFont="1" applyFill="1" applyBorder="1" applyAlignment="1">
      <alignment vertical="top" wrapText="1"/>
    </xf>
    <xf numFmtId="0" fontId="47" fillId="0" borderId="14" xfId="0" applyFont="1" applyBorder="1" applyAlignment="1">
      <alignment horizontal="left" vertical="center" wrapText="1"/>
    </xf>
    <xf numFmtId="0" fontId="3" fillId="0" borderId="0" xfId="0" applyFont="1" applyAlignment="1">
      <alignment horizontal="center" vertical="center"/>
    </xf>
    <xf numFmtId="0" fontId="4" fillId="37" borderId="10" xfId="0" applyFont="1" applyFill="1" applyBorder="1" applyAlignment="1">
      <alignment horizontal="center" vertical="center" textRotation="90" wrapText="1"/>
    </xf>
    <xf numFmtId="0" fontId="4" fillId="33" borderId="10" xfId="0" applyFont="1" applyFill="1" applyBorder="1" applyAlignment="1">
      <alignment vertical="center"/>
    </xf>
    <xf numFmtId="0" fontId="5" fillId="34" borderId="10" xfId="0" applyFont="1" applyFill="1" applyBorder="1" applyAlignment="1">
      <alignment vertical="top" wrapText="1"/>
    </xf>
    <xf numFmtId="0" fontId="11" fillId="34" borderId="10" xfId="0" applyFont="1" applyFill="1" applyBorder="1" applyAlignment="1">
      <alignment vertical="top" wrapText="1"/>
    </xf>
    <xf numFmtId="0" fontId="48" fillId="0" borderId="10" xfId="0" applyFont="1" applyBorder="1" applyAlignment="1">
      <alignment horizontal="left" vertical="center"/>
    </xf>
    <xf numFmtId="0" fontId="48" fillId="0" borderId="10" xfId="0" applyFont="1" applyBorder="1" applyAlignment="1">
      <alignment vertical="center"/>
    </xf>
    <xf numFmtId="0" fontId="48" fillId="0" borderId="10" xfId="0" applyFont="1" applyBorder="1" applyAlignment="1">
      <alignment vertical="center" wrapText="1"/>
    </xf>
    <xf numFmtId="0" fontId="15" fillId="34" borderId="10" xfId="0" applyFont="1" applyFill="1" applyBorder="1" applyAlignment="1">
      <alignment vertical="top" wrapText="1"/>
    </xf>
    <xf numFmtId="0" fontId="8" fillId="34" borderId="10" xfId="0" applyFont="1" applyFill="1" applyBorder="1" applyAlignment="1">
      <alignment vertical="center" wrapText="1"/>
    </xf>
    <xf numFmtId="0" fontId="8" fillId="34" borderId="10" xfId="0" applyFont="1" applyFill="1" applyBorder="1" applyAlignment="1">
      <alignment horizontal="left" vertical="center" wrapText="1"/>
    </xf>
    <xf numFmtId="0" fontId="49" fillId="0" borderId="10" xfId="0" applyFont="1" applyBorder="1" applyAlignment="1">
      <alignment horizontal="center" vertical="center"/>
    </xf>
    <xf numFmtId="0" fontId="50" fillId="0" borderId="10"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33" borderId="10" xfId="0" applyFont="1" applyFill="1" applyBorder="1" applyAlignment="1">
      <alignment horizontal="left" vertical="center"/>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3" fontId="5" fillId="35" borderId="16" xfId="0" applyNumberFormat="1" applyFont="1" applyFill="1" applyBorder="1" applyAlignment="1">
      <alignment horizontal="center" vertical="center"/>
    </xf>
    <xf numFmtId="3" fontId="5" fillId="35" borderId="17" xfId="0" applyNumberFormat="1" applyFont="1" applyFill="1" applyBorder="1" applyAlignment="1">
      <alignment horizontal="center" vertical="center"/>
    </xf>
    <xf numFmtId="41" fontId="5" fillId="35" borderId="16" xfId="48" applyFont="1" applyFill="1" applyBorder="1" applyAlignment="1">
      <alignment horizontal="center" vertical="center"/>
    </xf>
    <xf numFmtId="41" fontId="5" fillId="35" borderId="17" xfId="48"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49" fontId="5" fillId="10" borderId="16" xfId="0" applyNumberFormat="1" applyFont="1" applyFill="1" applyBorder="1" applyAlignment="1">
      <alignment horizontal="center" vertical="center" wrapText="1"/>
    </xf>
    <xf numFmtId="49" fontId="5" fillId="10" borderId="17" xfId="0" applyNumberFormat="1" applyFont="1" applyFill="1" applyBorder="1" applyAlignment="1">
      <alignment horizontal="center" vertical="center" wrapText="1"/>
    </xf>
    <xf numFmtId="9" fontId="5" fillId="36" borderId="16" xfId="0" applyNumberFormat="1" applyFont="1" applyFill="1" applyBorder="1" applyAlignment="1">
      <alignment horizontal="center" vertical="center"/>
    </xf>
    <xf numFmtId="9" fontId="5" fillId="36" borderId="17" xfId="0" applyNumberFormat="1" applyFont="1" applyFill="1" applyBorder="1" applyAlignment="1">
      <alignment horizontal="center" vertical="center"/>
    </xf>
    <xf numFmtId="9" fontId="5" fillId="33" borderId="16" xfId="0" applyNumberFormat="1" applyFont="1" applyFill="1" applyBorder="1" applyAlignment="1">
      <alignment horizontal="center" vertical="center"/>
    </xf>
    <xf numFmtId="9" fontId="5" fillId="33" borderId="17" xfId="0" applyNumberFormat="1" applyFont="1" applyFill="1" applyBorder="1" applyAlignment="1">
      <alignment horizontal="center" vertical="center"/>
    </xf>
    <xf numFmtId="0" fontId="2" fillId="37"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4" fillId="36" borderId="16" xfId="0" applyFont="1" applyFill="1" applyBorder="1" applyAlignment="1">
      <alignment horizontal="center" vertical="center" textRotation="90" wrapText="1"/>
    </xf>
    <xf numFmtId="0" fontId="4" fillId="36" borderId="14" xfId="0" applyFont="1" applyFill="1" applyBorder="1" applyAlignment="1">
      <alignment horizontal="center" vertical="center" textRotation="90" wrapText="1"/>
    </xf>
    <xf numFmtId="0" fontId="4" fillId="37" borderId="10" xfId="0" applyFont="1" applyFill="1" applyBorder="1" applyAlignment="1">
      <alignment horizontal="center" vertical="center" textRotation="90" wrapText="1"/>
    </xf>
    <xf numFmtId="0" fontId="4" fillId="37" borderId="12" xfId="0" applyFont="1" applyFill="1" applyBorder="1" applyAlignment="1">
      <alignment horizontal="center" vertical="center" wrapText="1"/>
    </xf>
    <xf numFmtId="0" fontId="4" fillId="37" borderId="13" xfId="0" applyFont="1" applyFill="1" applyBorder="1" applyAlignment="1">
      <alignment horizontal="center" vertical="center" wrapText="1"/>
    </xf>
    <xf numFmtId="0" fontId="4" fillId="37" borderId="11" xfId="0" applyFont="1" applyFill="1" applyBorder="1" applyAlignment="1">
      <alignment horizontal="center" vertical="center" wrapText="1"/>
    </xf>
    <xf numFmtId="0" fontId="3" fillId="0" borderId="0" xfId="0" applyFont="1" applyAlignment="1">
      <alignment horizontal="left" vertical="center"/>
    </xf>
    <xf numFmtId="0" fontId="4" fillId="37" borderId="16" xfId="0" applyFont="1" applyFill="1" applyBorder="1" applyAlignment="1">
      <alignment horizontal="center" vertical="center" textRotation="90" wrapText="1"/>
    </xf>
    <xf numFmtId="0" fontId="4" fillId="37" borderId="14" xfId="0" applyFont="1" applyFill="1" applyBorder="1" applyAlignment="1">
      <alignment horizontal="center" vertical="center" textRotation="90" wrapText="1"/>
    </xf>
    <xf numFmtId="49" fontId="2" fillId="37" borderId="16" xfId="0" applyNumberFormat="1" applyFont="1" applyFill="1" applyBorder="1" applyAlignment="1">
      <alignment horizontal="center" vertical="center" wrapText="1"/>
    </xf>
    <xf numFmtId="49" fontId="2" fillId="37" borderId="14" xfId="0" applyNumberFormat="1" applyFont="1" applyFill="1" applyBorder="1" applyAlignment="1">
      <alignment horizontal="center" vertical="center" wrapText="1"/>
    </xf>
    <xf numFmtId="0" fontId="2" fillId="37" borderId="16"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4" fillId="36" borderId="11" xfId="0" applyFont="1" applyFill="1" applyBorder="1" applyAlignment="1">
      <alignment horizontal="center" vertical="center" wrapText="1"/>
    </xf>
    <xf numFmtId="9" fontId="5" fillId="35" borderId="16" xfId="0" applyNumberFormat="1" applyFont="1" applyFill="1" applyBorder="1" applyAlignment="1">
      <alignment horizontal="center" vertical="center"/>
    </xf>
    <xf numFmtId="9" fontId="5" fillId="35" borderId="17" xfId="0" applyNumberFormat="1"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1" xfId="0" applyFont="1" applyFill="1" applyBorder="1" applyAlignment="1">
      <alignment horizontal="left" vertical="center"/>
    </xf>
    <xf numFmtId="41" fontId="5" fillId="35" borderId="16" xfId="48" applyFont="1" applyFill="1" applyBorder="1" applyAlignment="1">
      <alignment vertical="center"/>
    </xf>
    <xf numFmtId="41" fontId="5" fillId="35" borderId="17" xfId="48" applyFont="1" applyFill="1" applyBorder="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895350</xdr:colOff>
      <xdr:row>3</xdr:row>
      <xdr:rowOff>66675</xdr:rowOff>
    </xdr:to>
    <xdr:pic>
      <xdr:nvPicPr>
        <xdr:cNvPr id="1" name="Imagen 1"/>
        <xdr:cNvPicPr preferRelativeResize="1">
          <a:picLocks noChangeAspect="1"/>
        </xdr:cNvPicPr>
      </xdr:nvPicPr>
      <xdr:blipFill>
        <a:blip r:embed="rId1"/>
        <a:stretch>
          <a:fillRect/>
        </a:stretch>
      </xdr:blipFill>
      <xdr:spPr>
        <a:xfrm>
          <a:off x="57150" y="95250"/>
          <a:ext cx="19431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2"/>
  <sheetViews>
    <sheetView showGridLines="0" tabSelected="1" zoomScaleSheetLayoutView="83" zoomScalePageLayoutView="0" workbookViewId="0" topLeftCell="K1">
      <selection activeCell="AA9" sqref="AA9"/>
    </sheetView>
  </sheetViews>
  <sheetFormatPr defaultColWidth="11.421875" defaultRowHeight="15"/>
  <cols>
    <col min="1" max="1" width="16.57421875" style="1" customWidth="1"/>
    <col min="2" max="2" width="16.00390625" style="1" customWidth="1"/>
    <col min="3" max="3" width="20.00390625" style="1" customWidth="1"/>
    <col min="4" max="4" width="11.00390625" style="14" customWidth="1"/>
    <col min="5" max="5" width="16.8515625" style="1" customWidth="1"/>
    <col min="6" max="10" width="6.00390625" style="1" customWidth="1"/>
    <col min="11" max="11" width="6.8515625" style="1" customWidth="1"/>
    <col min="12" max="12" width="26.7109375" style="1" customWidth="1"/>
    <col min="13" max="13" width="5.8515625" style="1" customWidth="1"/>
    <col min="14" max="14" width="21.00390625" style="1" customWidth="1"/>
    <col min="15" max="15" width="5.421875" style="1" customWidth="1"/>
    <col min="16" max="17" width="6.140625" style="1" customWidth="1"/>
    <col min="18" max="18" width="5.8515625" style="1" customWidth="1"/>
    <col min="19" max="19" width="7.421875" style="1" customWidth="1"/>
    <col min="20" max="22" width="6.57421875" style="1" customWidth="1"/>
    <col min="23" max="23" width="58.00390625" style="1" customWidth="1"/>
    <col min="24" max="16384" width="11.421875" style="17" customWidth="1"/>
  </cols>
  <sheetData>
    <row r="1" spans="1:23" ht="15">
      <c r="A1" s="38"/>
      <c r="B1" s="39"/>
      <c r="C1" s="36" t="s">
        <v>67</v>
      </c>
      <c r="D1" s="37"/>
      <c r="E1" s="37"/>
      <c r="F1" s="37"/>
      <c r="G1" s="37"/>
      <c r="H1" s="37"/>
      <c r="I1" s="37"/>
      <c r="J1" s="37"/>
      <c r="K1" s="37"/>
      <c r="L1" s="37"/>
      <c r="M1" s="37"/>
      <c r="N1" s="37"/>
      <c r="O1" s="37"/>
      <c r="P1" s="37"/>
      <c r="Q1" s="37"/>
      <c r="R1" s="37"/>
      <c r="S1" s="37"/>
      <c r="T1" s="37"/>
      <c r="U1" s="37"/>
      <c r="V1" s="37"/>
      <c r="W1" s="30" t="s">
        <v>63</v>
      </c>
    </row>
    <row r="2" spans="1:23" ht="15">
      <c r="A2" s="40"/>
      <c r="B2" s="41"/>
      <c r="C2" s="37"/>
      <c r="D2" s="37"/>
      <c r="E2" s="37"/>
      <c r="F2" s="37"/>
      <c r="G2" s="37"/>
      <c r="H2" s="37"/>
      <c r="I2" s="37"/>
      <c r="J2" s="37"/>
      <c r="K2" s="37"/>
      <c r="L2" s="37"/>
      <c r="M2" s="37"/>
      <c r="N2" s="37"/>
      <c r="O2" s="37"/>
      <c r="P2" s="37"/>
      <c r="Q2" s="37"/>
      <c r="R2" s="37"/>
      <c r="S2" s="37"/>
      <c r="T2" s="37"/>
      <c r="U2" s="37"/>
      <c r="V2" s="37"/>
      <c r="W2" s="31" t="s">
        <v>64</v>
      </c>
    </row>
    <row r="3" spans="1:23" ht="15">
      <c r="A3" s="40"/>
      <c r="B3" s="41"/>
      <c r="C3" s="37"/>
      <c r="D3" s="37"/>
      <c r="E3" s="37"/>
      <c r="F3" s="37"/>
      <c r="G3" s="37"/>
      <c r="H3" s="37"/>
      <c r="I3" s="37"/>
      <c r="J3" s="37"/>
      <c r="K3" s="37"/>
      <c r="L3" s="37"/>
      <c r="M3" s="37"/>
      <c r="N3" s="37"/>
      <c r="O3" s="37"/>
      <c r="P3" s="37"/>
      <c r="Q3" s="37"/>
      <c r="R3" s="37"/>
      <c r="S3" s="37"/>
      <c r="T3" s="37"/>
      <c r="U3" s="37"/>
      <c r="V3" s="37"/>
      <c r="W3" s="32" t="s">
        <v>65</v>
      </c>
    </row>
    <row r="4" spans="1:23" ht="15">
      <c r="A4" s="42"/>
      <c r="B4" s="43"/>
      <c r="C4" s="37"/>
      <c r="D4" s="37"/>
      <c r="E4" s="37"/>
      <c r="F4" s="37"/>
      <c r="G4" s="37"/>
      <c r="H4" s="37"/>
      <c r="I4" s="37"/>
      <c r="J4" s="37"/>
      <c r="K4" s="37"/>
      <c r="L4" s="37"/>
      <c r="M4" s="37"/>
      <c r="N4" s="37"/>
      <c r="O4" s="37"/>
      <c r="P4" s="37"/>
      <c r="Q4" s="37"/>
      <c r="R4" s="37"/>
      <c r="S4" s="37"/>
      <c r="T4" s="37"/>
      <c r="U4" s="37"/>
      <c r="V4" s="37"/>
      <c r="W4" s="31" t="s">
        <v>66</v>
      </c>
    </row>
    <row r="5" spans="1:23" ht="18.75">
      <c r="A5" s="25"/>
      <c r="B5" s="25"/>
      <c r="C5" s="25"/>
      <c r="D5" s="25"/>
      <c r="E5" s="25"/>
      <c r="F5" s="25"/>
      <c r="G5" s="25"/>
      <c r="H5" s="25"/>
      <c r="I5" s="25"/>
      <c r="J5" s="25"/>
      <c r="K5" s="25"/>
      <c r="L5" s="25"/>
      <c r="M5" s="25"/>
      <c r="N5" s="25"/>
      <c r="O5" s="25"/>
      <c r="P5" s="25"/>
      <c r="Q5" s="25"/>
      <c r="R5" s="25"/>
      <c r="S5" s="25"/>
      <c r="T5" s="25"/>
      <c r="U5" s="25"/>
      <c r="V5" s="25"/>
      <c r="W5" s="15"/>
    </row>
    <row r="6" spans="1:23" ht="18.75">
      <c r="A6" s="67" t="s">
        <v>25</v>
      </c>
      <c r="B6" s="67"/>
      <c r="C6" s="67"/>
      <c r="D6" s="67"/>
      <c r="E6" s="67"/>
      <c r="F6" s="67"/>
      <c r="G6" s="67"/>
      <c r="H6" s="67"/>
      <c r="I6" s="67"/>
      <c r="J6" s="67"/>
      <c r="K6" s="67"/>
      <c r="L6" s="67"/>
      <c r="M6" s="67"/>
      <c r="N6" s="25"/>
      <c r="O6" s="25"/>
      <c r="P6" s="25"/>
      <c r="Q6" s="25"/>
      <c r="R6" s="25"/>
      <c r="S6" s="25"/>
      <c r="T6" s="25"/>
      <c r="U6" s="25"/>
      <c r="V6" s="25"/>
      <c r="W6" s="25"/>
    </row>
    <row r="7" ht="15"/>
    <row r="8" spans="1:23" ht="26.25" customHeight="1">
      <c r="A8" s="59" t="s">
        <v>0</v>
      </c>
      <c r="B8" s="59" t="s">
        <v>1</v>
      </c>
      <c r="C8" s="59" t="s">
        <v>2</v>
      </c>
      <c r="D8" s="70" t="s">
        <v>3</v>
      </c>
      <c r="E8" s="59" t="s">
        <v>4</v>
      </c>
      <c r="F8" s="63" t="s">
        <v>24</v>
      </c>
      <c r="G8" s="73" t="s">
        <v>5</v>
      </c>
      <c r="H8" s="74"/>
      <c r="I8" s="74"/>
      <c r="J8" s="75"/>
      <c r="K8" s="63" t="s">
        <v>6</v>
      </c>
      <c r="L8" s="59" t="s">
        <v>7</v>
      </c>
      <c r="M8" s="63" t="s">
        <v>8</v>
      </c>
      <c r="N8" s="59" t="s">
        <v>9</v>
      </c>
      <c r="O8" s="64" t="s">
        <v>10</v>
      </c>
      <c r="P8" s="65"/>
      <c r="Q8" s="65"/>
      <c r="R8" s="66"/>
      <c r="S8" s="61" t="s">
        <v>11</v>
      </c>
      <c r="T8" s="68" t="s">
        <v>12</v>
      </c>
      <c r="U8" s="68" t="s">
        <v>13</v>
      </c>
      <c r="V8" s="63" t="s">
        <v>14</v>
      </c>
      <c r="W8" s="60" t="s">
        <v>15</v>
      </c>
    </row>
    <row r="9" spans="1:23" ht="59.25" customHeight="1">
      <c r="A9" s="72"/>
      <c r="B9" s="72"/>
      <c r="C9" s="59"/>
      <c r="D9" s="71"/>
      <c r="E9" s="59"/>
      <c r="F9" s="63"/>
      <c r="G9" s="20" t="s">
        <v>16</v>
      </c>
      <c r="H9" s="20" t="s">
        <v>17</v>
      </c>
      <c r="I9" s="20" t="s">
        <v>18</v>
      </c>
      <c r="J9" s="20" t="s">
        <v>19</v>
      </c>
      <c r="K9" s="63"/>
      <c r="L9" s="59"/>
      <c r="M9" s="63"/>
      <c r="N9" s="59"/>
      <c r="O9" s="26" t="s">
        <v>16</v>
      </c>
      <c r="P9" s="26" t="s">
        <v>17</v>
      </c>
      <c r="Q9" s="26" t="s">
        <v>18</v>
      </c>
      <c r="R9" s="26" t="s">
        <v>19</v>
      </c>
      <c r="S9" s="62"/>
      <c r="T9" s="69"/>
      <c r="U9" s="69"/>
      <c r="V9" s="63"/>
      <c r="W9" s="60"/>
    </row>
    <row r="10" spans="1:23" ht="54" customHeight="1">
      <c r="A10" s="45" t="s">
        <v>20</v>
      </c>
      <c r="B10" s="51" t="s">
        <v>54</v>
      </c>
      <c r="C10" s="51" t="s">
        <v>39</v>
      </c>
      <c r="D10" s="53" t="s">
        <v>55</v>
      </c>
      <c r="E10" s="51" t="s">
        <v>31</v>
      </c>
      <c r="F10" s="49">
        <v>1</v>
      </c>
      <c r="G10" s="55"/>
      <c r="H10" s="55"/>
      <c r="I10" s="55"/>
      <c r="J10" s="55"/>
      <c r="K10" s="47">
        <v>10</v>
      </c>
      <c r="L10" s="13" t="s">
        <v>28</v>
      </c>
      <c r="M10" s="12">
        <v>0.2</v>
      </c>
      <c r="N10" s="18" t="s">
        <v>51</v>
      </c>
      <c r="O10" s="2"/>
      <c r="P10" s="2">
        <v>1</v>
      </c>
      <c r="Q10" s="2"/>
      <c r="R10" s="2"/>
      <c r="S10" s="21">
        <v>1</v>
      </c>
      <c r="T10" s="19">
        <f>+S10*M10</f>
        <v>0.2</v>
      </c>
      <c r="U10" s="57"/>
      <c r="V10" s="57"/>
      <c r="W10" s="28" t="s">
        <v>68</v>
      </c>
    </row>
    <row r="11" spans="1:23" ht="73.5" customHeight="1">
      <c r="A11" s="46"/>
      <c r="B11" s="52"/>
      <c r="C11" s="52"/>
      <c r="D11" s="54"/>
      <c r="E11" s="52"/>
      <c r="F11" s="50"/>
      <c r="G11" s="56"/>
      <c r="H11" s="56"/>
      <c r="I11" s="56"/>
      <c r="J11" s="56"/>
      <c r="K11" s="48"/>
      <c r="L11" s="13" t="s">
        <v>29</v>
      </c>
      <c r="M11" s="12">
        <v>0.6</v>
      </c>
      <c r="N11" s="18" t="s">
        <v>51</v>
      </c>
      <c r="O11" s="2"/>
      <c r="P11" s="2"/>
      <c r="Q11" s="2">
        <v>0.5</v>
      </c>
      <c r="R11" s="2">
        <v>1</v>
      </c>
      <c r="S11" s="21">
        <v>1</v>
      </c>
      <c r="T11" s="19">
        <f>+S11*M11</f>
        <v>0.6</v>
      </c>
      <c r="U11" s="58"/>
      <c r="V11" s="58"/>
      <c r="W11" s="33" t="s">
        <v>69</v>
      </c>
    </row>
    <row r="12" spans="1:23" ht="60.75" customHeight="1">
      <c r="A12" s="46"/>
      <c r="B12" s="52"/>
      <c r="C12" s="52"/>
      <c r="D12" s="54"/>
      <c r="E12" s="52"/>
      <c r="F12" s="50"/>
      <c r="G12" s="56"/>
      <c r="H12" s="56"/>
      <c r="I12" s="56"/>
      <c r="J12" s="56"/>
      <c r="K12" s="48"/>
      <c r="L12" s="13" t="s">
        <v>30</v>
      </c>
      <c r="M12" s="12">
        <v>0.2</v>
      </c>
      <c r="N12" s="18" t="s">
        <v>51</v>
      </c>
      <c r="O12" s="2"/>
      <c r="P12" s="2"/>
      <c r="Q12" s="2"/>
      <c r="R12" s="2">
        <v>1</v>
      </c>
      <c r="S12" s="21">
        <v>1</v>
      </c>
      <c r="T12" s="19">
        <f>+S12*M12</f>
        <v>0.2</v>
      </c>
      <c r="U12" s="58"/>
      <c r="V12" s="58"/>
      <c r="W12" s="33" t="s">
        <v>70</v>
      </c>
    </row>
    <row r="13" spans="1:23" ht="39" customHeight="1">
      <c r="A13" s="44" t="s">
        <v>21</v>
      </c>
      <c r="B13" s="44"/>
      <c r="C13" s="44"/>
      <c r="D13" s="44"/>
      <c r="E13" s="44"/>
      <c r="F13" s="44"/>
      <c r="G13" s="44"/>
      <c r="H13" s="44"/>
      <c r="I13" s="44"/>
      <c r="J13" s="44"/>
      <c r="K13" s="44"/>
      <c r="L13" s="44"/>
      <c r="M13" s="7">
        <f>SUM(M10:M12)</f>
        <v>1</v>
      </c>
      <c r="N13" s="5"/>
      <c r="O13" s="3"/>
      <c r="P13" s="3"/>
      <c r="Q13" s="3"/>
      <c r="R13" s="3"/>
      <c r="S13" s="8" t="s">
        <v>22</v>
      </c>
      <c r="T13" s="3">
        <f>SUM(T10:T12)</f>
        <v>1</v>
      </c>
      <c r="U13" s="3">
        <v>0.2</v>
      </c>
      <c r="V13" s="3">
        <f>+U13*T13</f>
        <v>0.2</v>
      </c>
      <c r="W13" s="5"/>
    </row>
    <row r="14" spans="1:23" ht="58.5" customHeight="1">
      <c r="A14" s="45" t="s">
        <v>20</v>
      </c>
      <c r="B14" s="51" t="s">
        <v>54</v>
      </c>
      <c r="C14" s="51" t="s">
        <v>43</v>
      </c>
      <c r="D14" s="53" t="s">
        <v>56</v>
      </c>
      <c r="E14" s="51" t="s">
        <v>44</v>
      </c>
      <c r="F14" s="81">
        <v>1</v>
      </c>
      <c r="G14" s="55"/>
      <c r="H14" s="55"/>
      <c r="I14" s="55"/>
      <c r="J14" s="55"/>
      <c r="K14" s="47">
        <v>8</v>
      </c>
      <c r="L14" s="13" t="s">
        <v>40</v>
      </c>
      <c r="M14" s="12">
        <v>0.2</v>
      </c>
      <c r="N14" s="18" t="s">
        <v>51</v>
      </c>
      <c r="O14" s="2"/>
      <c r="P14" s="2"/>
      <c r="Q14" s="2"/>
      <c r="R14" s="2">
        <v>1</v>
      </c>
      <c r="S14" s="21">
        <v>1</v>
      </c>
      <c r="T14" s="19">
        <f>+S14*M14</f>
        <v>0.2</v>
      </c>
      <c r="U14" s="57"/>
      <c r="V14" s="57"/>
      <c r="W14" s="28" t="s">
        <v>85</v>
      </c>
    </row>
    <row r="15" spans="1:23" ht="54.75" customHeight="1">
      <c r="A15" s="46"/>
      <c r="B15" s="52"/>
      <c r="C15" s="52"/>
      <c r="D15" s="54"/>
      <c r="E15" s="52"/>
      <c r="F15" s="82"/>
      <c r="G15" s="56"/>
      <c r="H15" s="56"/>
      <c r="I15" s="56"/>
      <c r="J15" s="56"/>
      <c r="K15" s="48"/>
      <c r="L15" s="13" t="s">
        <v>41</v>
      </c>
      <c r="M15" s="12">
        <v>0.2</v>
      </c>
      <c r="N15" s="18" t="s">
        <v>51</v>
      </c>
      <c r="O15" s="2"/>
      <c r="P15" s="2"/>
      <c r="Q15" s="2"/>
      <c r="R15" s="2">
        <v>1</v>
      </c>
      <c r="S15" s="21">
        <v>1</v>
      </c>
      <c r="T15" s="19">
        <f>+S15*M15</f>
        <v>0.2</v>
      </c>
      <c r="U15" s="58"/>
      <c r="V15" s="58"/>
      <c r="W15" s="28" t="s">
        <v>71</v>
      </c>
    </row>
    <row r="16" spans="1:23" ht="52.5" customHeight="1">
      <c r="A16" s="46"/>
      <c r="B16" s="52"/>
      <c r="C16" s="52"/>
      <c r="D16" s="54"/>
      <c r="E16" s="52"/>
      <c r="F16" s="82"/>
      <c r="G16" s="56"/>
      <c r="H16" s="56"/>
      <c r="I16" s="56"/>
      <c r="J16" s="56"/>
      <c r="K16" s="48"/>
      <c r="L16" s="13" t="s">
        <v>52</v>
      </c>
      <c r="M16" s="12">
        <v>0.4</v>
      </c>
      <c r="N16" s="18" t="s">
        <v>51</v>
      </c>
      <c r="O16" s="2"/>
      <c r="P16" s="2"/>
      <c r="Q16" s="2"/>
      <c r="R16" s="2">
        <v>1</v>
      </c>
      <c r="S16" s="21">
        <v>0.5</v>
      </c>
      <c r="T16" s="19">
        <f>+S16*M16</f>
        <v>0.2</v>
      </c>
      <c r="U16" s="58"/>
      <c r="V16" s="58"/>
      <c r="W16" s="28" t="s">
        <v>86</v>
      </c>
    </row>
    <row r="17" spans="1:23" ht="54" customHeight="1">
      <c r="A17" s="46"/>
      <c r="B17" s="52"/>
      <c r="C17" s="52"/>
      <c r="D17" s="54"/>
      <c r="E17" s="52"/>
      <c r="F17" s="82"/>
      <c r="G17" s="56"/>
      <c r="H17" s="56"/>
      <c r="I17" s="56"/>
      <c r="J17" s="56"/>
      <c r="K17" s="48"/>
      <c r="L17" s="13" t="s">
        <v>42</v>
      </c>
      <c r="M17" s="12">
        <v>0.2</v>
      </c>
      <c r="N17" s="18" t="s">
        <v>51</v>
      </c>
      <c r="O17" s="2"/>
      <c r="P17" s="2"/>
      <c r="Q17" s="2"/>
      <c r="R17" s="2">
        <v>1</v>
      </c>
      <c r="S17" s="21">
        <v>0.5</v>
      </c>
      <c r="T17" s="19">
        <f>+S17*M17</f>
        <v>0.1</v>
      </c>
      <c r="U17" s="58"/>
      <c r="V17" s="58"/>
      <c r="W17" s="28" t="s">
        <v>87</v>
      </c>
    </row>
    <row r="18" spans="1:23" ht="39" customHeight="1">
      <c r="A18" s="44" t="s">
        <v>21</v>
      </c>
      <c r="B18" s="44"/>
      <c r="C18" s="44"/>
      <c r="D18" s="44"/>
      <c r="E18" s="44"/>
      <c r="F18" s="44"/>
      <c r="G18" s="44"/>
      <c r="H18" s="44"/>
      <c r="I18" s="44"/>
      <c r="J18" s="44"/>
      <c r="K18" s="44"/>
      <c r="L18" s="44"/>
      <c r="M18" s="7">
        <f>SUM(M14:M17)</f>
        <v>1</v>
      </c>
      <c r="N18" s="5"/>
      <c r="O18" s="3"/>
      <c r="P18" s="3"/>
      <c r="Q18" s="3"/>
      <c r="R18" s="3"/>
      <c r="S18" s="8" t="s">
        <v>22</v>
      </c>
      <c r="T18" s="3">
        <f>SUM(T14:T17)</f>
        <v>0.7000000000000001</v>
      </c>
      <c r="U18" s="3">
        <v>0.2</v>
      </c>
      <c r="V18" s="3">
        <f>+U18*T18</f>
        <v>0.14</v>
      </c>
      <c r="W18" s="5"/>
    </row>
    <row r="19" spans="1:23" ht="51">
      <c r="A19" s="45" t="s">
        <v>20</v>
      </c>
      <c r="B19" s="51" t="s">
        <v>54</v>
      </c>
      <c r="C19" s="51" t="s">
        <v>26</v>
      </c>
      <c r="D19" s="53" t="s">
        <v>57</v>
      </c>
      <c r="E19" s="51" t="s">
        <v>34</v>
      </c>
      <c r="F19" s="81">
        <v>1</v>
      </c>
      <c r="G19" s="55"/>
      <c r="H19" s="55"/>
      <c r="I19" s="55"/>
      <c r="J19" s="55"/>
      <c r="K19" s="47">
        <v>0</v>
      </c>
      <c r="L19" s="13" t="s">
        <v>32</v>
      </c>
      <c r="M19" s="12">
        <v>0.2</v>
      </c>
      <c r="N19" s="18" t="s">
        <v>51</v>
      </c>
      <c r="O19" s="2"/>
      <c r="P19" s="2"/>
      <c r="Q19" s="2"/>
      <c r="R19" s="2">
        <v>1</v>
      </c>
      <c r="S19" s="21">
        <v>1</v>
      </c>
      <c r="T19" s="19">
        <f>+S19*M19</f>
        <v>0.2</v>
      </c>
      <c r="U19" s="57"/>
      <c r="V19" s="57"/>
      <c r="W19" s="22"/>
    </row>
    <row r="20" spans="1:23" ht="52.5" customHeight="1">
      <c r="A20" s="46"/>
      <c r="B20" s="52"/>
      <c r="C20" s="52"/>
      <c r="D20" s="54"/>
      <c r="E20" s="52"/>
      <c r="F20" s="82"/>
      <c r="G20" s="56"/>
      <c r="H20" s="56"/>
      <c r="I20" s="56"/>
      <c r="J20" s="56"/>
      <c r="K20" s="48"/>
      <c r="L20" s="13" t="s">
        <v>33</v>
      </c>
      <c r="M20" s="12">
        <v>0.6</v>
      </c>
      <c r="N20" s="18" t="s">
        <v>51</v>
      </c>
      <c r="O20" s="2"/>
      <c r="P20" s="2"/>
      <c r="Q20" s="2"/>
      <c r="R20" s="2">
        <v>1</v>
      </c>
      <c r="S20" s="21">
        <v>1</v>
      </c>
      <c r="T20" s="19">
        <f>+S20*M20</f>
        <v>0.6</v>
      </c>
      <c r="U20" s="58"/>
      <c r="V20" s="58"/>
      <c r="W20" s="23" t="s">
        <v>73</v>
      </c>
    </row>
    <row r="21" spans="1:23" ht="57" customHeight="1">
      <c r="A21" s="46"/>
      <c r="B21" s="52"/>
      <c r="C21" s="52"/>
      <c r="D21" s="54"/>
      <c r="E21" s="52"/>
      <c r="F21" s="82"/>
      <c r="G21" s="56"/>
      <c r="H21" s="56"/>
      <c r="I21" s="56"/>
      <c r="J21" s="56"/>
      <c r="K21" s="48"/>
      <c r="L21" s="13" t="s">
        <v>88</v>
      </c>
      <c r="M21" s="12">
        <v>0.2</v>
      </c>
      <c r="N21" s="18" t="s">
        <v>51</v>
      </c>
      <c r="O21" s="2"/>
      <c r="P21" s="2"/>
      <c r="Q21" s="2"/>
      <c r="R21" s="2">
        <v>1</v>
      </c>
      <c r="S21" s="21">
        <v>1</v>
      </c>
      <c r="T21" s="19">
        <f>+S21*M21</f>
        <v>0.2</v>
      </c>
      <c r="U21" s="58"/>
      <c r="V21" s="58"/>
      <c r="W21" s="23" t="s">
        <v>72</v>
      </c>
    </row>
    <row r="22" spans="1:23" ht="39" customHeight="1">
      <c r="A22" s="44" t="s">
        <v>21</v>
      </c>
      <c r="B22" s="44"/>
      <c r="C22" s="44"/>
      <c r="D22" s="44"/>
      <c r="E22" s="44"/>
      <c r="F22" s="44"/>
      <c r="G22" s="44"/>
      <c r="H22" s="44"/>
      <c r="I22" s="44"/>
      <c r="J22" s="44"/>
      <c r="K22" s="44"/>
      <c r="L22" s="44"/>
      <c r="M22" s="7">
        <f>SUM(M19:M21)</f>
        <v>1</v>
      </c>
      <c r="N22" s="5"/>
      <c r="O22" s="3"/>
      <c r="P22" s="3"/>
      <c r="Q22" s="3"/>
      <c r="R22" s="3"/>
      <c r="S22" s="8" t="s">
        <v>22</v>
      </c>
      <c r="T22" s="3">
        <f>SUM(T19:T21)</f>
        <v>1</v>
      </c>
      <c r="U22" s="3">
        <v>0.2</v>
      </c>
      <c r="V22" s="3">
        <f>+U22*T22</f>
        <v>0.2</v>
      </c>
      <c r="W22" s="5"/>
    </row>
    <row r="23" spans="1:23" ht="59.25" customHeight="1">
      <c r="A23" s="45" t="s">
        <v>20</v>
      </c>
      <c r="B23" s="51" t="s">
        <v>54</v>
      </c>
      <c r="C23" s="51" t="s">
        <v>27</v>
      </c>
      <c r="D23" s="53" t="s">
        <v>58</v>
      </c>
      <c r="E23" s="51" t="s">
        <v>46</v>
      </c>
      <c r="F23" s="49">
        <v>1</v>
      </c>
      <c r="G23" s="55"/>
      <c r="H23" s="55"/>
      <c r="I23" s="55"/>
      <c r="J23" s="55"/>
      <c r="K23" s="47">
        <v>60</v>
      </c>
      <c r="L23" s="24" t="s">
        <v>35</v>
      </c>
      <c r="M23" s="12">
        <v>0.15</v>
      </c>
      <c r="N23" s="18" t="s">
        <v>51</v>
      </c>
      <c r="O23" s="2"/>
      <c r="P23" s="2">
        <v>0.5</v>
      </c>
      <c r="Q23" s="2"/>
      <c r="R23" s="2">
        <v>1</v>
      </c>
      <c r="S23" s="21">
        <v>1</v>
      </c>
      <c r="T23" s="19">
        <f aca="true" t="shared" si="0" ref="T23:T29">+S23*M23</f>
        <v>0.15</v>
      </c>
      <c r="U23" s="57"/>
      <c r="V23" s="57"/>
      <c r="W23" s="34" t="s">
        <v>74</v>
      </c>
    </row>
    <row r="24" spans="1:23" ht="96" customHeight="1">
      <c r="A24" s="46"/>
      <c r="B24" s="52"/>
      <c r="C24" s="52"/>
      <c r="D24" s="54"/>
      <c r="E24" s="52"/>
      <c r="F24" s="50"/>
      <c r="G24" s="56"/>
      <c r="H24" s="56"/>
      <c r="I24" s="56"/>
      <c r="J24" s="56"/>
      <c r="K24" s="48"/>
      <c r="L24" s="24" t="s">
        <v>36</v>
      </c>
      <c r="M24" s="12">
        <v>0.15</v>
      </c>
      <c r="N24" s="18" t="s">
        <v>51</v>
      </c>
      <c r="O24" s="2">
        <v>0.25</v>
      </c>
      <c r="P24" s="2">
        <v>0.5</v>
      </c>
      <c r="Q24" s="2">
        <v>0.75</v>
      </c>
      <c r="R24" s="2">
        <v>1</v>
      </c>
      <c r="S24" s="21">
        <v>1</v>
      </c>
      <c r="T24" s="19">
        <f t="shared" si="0"/>
        <v>0.15</v>
      </c>
      <c r="U24" s="58"/>
      <c r="V24" s="58"/>
      <c r="W24" s="34" t="s">
        <v>75</v>
      </c>
    </row>
    <row r="25" spans="1:23" ht="89.25" customHeight="1">
      <c r="A25" s="46"/>
      <c r="B25" s="52"/>
      <c r="C25" s="52"/>
      <c r="D25" s="54"/>
      <c r="E25" s="52"/>
      <c r="F25" s="50"/>
      <c r="G25" s="56"/>
      <c r="H25" s="56"/>
      <c r="I25" s="56"/>
      <c r="J25" s="56"/>
      <c r="K25" s="48"/>
      <c r="L25" s="24" t="s">
        <v>37</v>
      </c>
      <c r="M25" s="12">
        <v>0.15</v>
      </c>
      <c r="N25" s="18" t="s">
        <v>51</v>
      </c>
      <c r="O25" s="2"/>
      <c r="P25" s="2">
        <v>0.5</v>
      </c>
      <c r="Q25" s="2"/>
      <c r="R25" s="2">
        <v>1</v>
      </c>
      <c r="S25" s="21">
        <v>1</v>
      </c>
      <c r="T25" s="19">
        <f t="shared" si="0"/>
        <v>0.15</v>
      </c>
      <c r="U25" s="58"/>
      <c r="V25" s="58"/>
      <c r="W25" s="34" t="s">
        <v>76</v>
      </c>
    </row>
    <row r="26" spans="1:23" ht="90.75" customHeight="1">
      <c r="A26" s="46"/>
      <c r="B26" s="52"/>
      <c r="C26" s="52"/>
      <c r="D26" s="54"/>
      <c r="E26" s="52"/>
      <c r="F26" s="50"/>
      <c r="G26" s="56"/>
      <c r="H26" s="56"/>
      <c r="I26" s="56"/>
      <c r="J26" s="56"/>
      <c r="K26" s="48"/>
      <c r="L26" s="24" t="s">
        <v>38</v>
      </c>
      <c r="M26" s="12">
        <v>0.15</v>
      </c>
      <c r="N26" s="18" t="s">
        <v>51</v>
      </c>
      <c r="O26" s="2">
        <v>0.25</v>
      </c>
      <c r="P26" s="2">
        <v>0.5</v>
      </c>
      <c r="Q26" s="2">
        <v>0.75</v>
      </c>
      <c r="R26" s="2">
        <v>1</v>
      </c>
      <c r="S26" s="21">
        <v>1</v>
      </c>
      <c r="T26" s="19">
        <f t="shared" si="0"/>
        <v>0.15</v>
      </c>
      <c r="U26" s="58"/>
      <c r="V26" s="58"/>
      <c r="W26" s="34" t="s">
        <v>79</v>
      </c>
    </row>
    <row r="27" spans="1:23" ht="106.5" customHeight="1">
      <c r="A27" s="46"/>
      <c r="B27" s="52"/>
      <c r="C27" s="52"/>
      <c r="D27" s="54"/>
      <c r="E27" s="52"/>
      <c r="F27" s="50"/>
      <c r="G27" s="56"/>
      <c r="H27" s="56"/>
      <c r="I27" s="56"/>
      <c r="J27" s="56"/>
      <c r="K27" s="48"/>
      <c r="L27" s="24" t="s">
        <v>77</v>
      </c>
      <c r="M27" s="12">
        <v>0.15</v>
      </c>
      <c r="N27" s="18" t="s">
        <v>51</v>
      </c>
      <c r="O27" s="2">
        <v>0.25</v>
      </c>
      <c r="P27" s="2">
        <v>0.5</v>
      </c>
      <c r="Q27" s="2">
        <v>0.75</v>
      </c>
      <c r="R27" s="2">
        <v>1</v>
      </c>
      <c r="S27" s="21">
        <v>1</v>
      </c>
      <c r="T27" s="19">
        <f t="shared" si="0"/>
        <v>0.15</v>
      </c>
      <c r="U27" s="58"/>
      <c r="V27" s="58"/>
      <c r="W27" s="35" t="s">
        <v>78</v>
      </c>
    </row>
    <row r="28" spans="1:23" ht="134.25" customHeight="1">
      <c r="A28" s="46"/>
      <c r="B28" s="52"/>
      <c r="C28" s="52"/>
      <c r="D28" s="54"/>
      <c r="E28" s="52"/>
      <c r="F28" s="50"/>
      <c r="G28" s="56"/>
      <c r="H28" s="56"/>
      <c r="I28" s="56"/>
      <c r="J28" s="56"/>
      <c r="K28" s="48"/>
      <c r="L28" s="24" t="s">
        <v>45</v>
      </c>
      <c r="M28" s="12">
        <v>0.15</v>
      </c>
      <c r="N28" s="18" t="s">
        <v>51</v>
      </c>
      <c r="O28" s="2">
        <v>0.25</v>
      </c>
      <c r="P28" s="2">
        <v>0.5</v>
      </c>
      <c r="Q28" s="2">
        <v>0.75</v>
      </c>
      <c r="R28" s="2">
        <v>1</v>
      </c>
      <c r="S28" s="21">
        <v>1</v>
      </c>
      <c r="T28" s="19">
        <f t="shared" si="0"/>
        <v>0.15</v>
      </c>
      <c r="U28" s="58"/>
      <c r="V28" s="58"/>
      <c r="W28" s="34" t="s">
        <v>80</v>
      </c>
    </row>
    <row r="29" spans="1:23" ht="54.75" customHeight="1">
      <c r="A29" s="46"/>
      <c r="B29" s="52"/>
      <c r="C29" s="52"/>
      <c r="D29" s="54"/>
      <c r="E29" s="52"/>
      <c r="F29" s="50"/>
      <c r="G29" s="56"/>
      <c r="H29" s="56"/>
      <c r="I29" s="56"/>
      <c r="J29" s="56"/>
      <c r="K29" s="48"/>
      <c r="L29" s="24" t="s">
        <v>53</v>
      </c>
      <c r="M29" s="12">
        <v>0.1</v>
      </c>
      <c r="N29" s="18" t="s">
        <v>51</v>
      </c>
      <c r="O29" s="2"/>
      <c r="P29" s="2">
        <v>0.5</v>
      </c>
      <c r="Q29" s="2"/>
      <c r="R29" s="2">
        <v>1</v>
      </c>
      <c r="S29" s="21">
        <v>1</v>
      </c>
      <c r="T29" s="19">
        <f t="shared" si="0"/>
        <v>0.1</v>
      </c>
      <c r="U29" s="58"/>
      <c r="V29" s="58"/>
      <c r="W29" s="29" t="s">
        <v>81</v>
      </c>
    </row>
    <row r="30" spans="1:23" ht="39" customHeight="1">
      <c r="A30" s="44" t="s">
        <v>21</v>
      </c>
      <c r="B30" s="44"/>
      <c r="C30" s="44"/>
      <c r="D30" s="44"/>
      <c r="E30" s="44"/>
      <c r="F30" s="44"/>
      <c r="G30" s="44"/>
      <c r="H30" s="44"/>
      <c r="I30" s="44"/>
      <c r="J30" s="44"/>
      <c r="K30" s="44"/>
      <c r="L30" s="44"/>
      <c r="M30" s="7">
        <f>SUM(M23:M29)</f>
        <v>1</v>
      </c>
      <c r="N30" s="5"/>
      <c r="O30" s="3"/>
      <c r="P30" s="3"/>
      <c r="Q30" s="3"/>
      <c r="R30" s="3"/>
      <c r="S30" s="8" t="s">
        <v>22</v>
      </c>
      <c r="T30" s="3">
        <f>SUM(T23:T29)</f>
        <v>1</v>
      </c>
      <c r="U30" s="3">
        <v>0.3</v>
      </c>
      <c r="V30" s="3">
        <f>+U30*T30</f>
        <v>0.3</v>
      </c>
      <c r="W30" s="5"/>
    </row>
    <row r="31" spans="1:23" ht="75.75" customHeight="1">
      <c r="A31" s="45" t="s">
        <v>20</v>
      </c>
      <c r="B31" s="51" t="s">
        <v>54</v>
      </c>
      <c r="C31" s="51" t="s">
        <v>60</v>
      </c>
      <c r="D31" s="53" t="s">
        <v>59</v>
      </c>
      <c r="E31" s="51" t="s">
        <v>50</v>
      </c>
      <c r="F31" s="76">
        <v>0.6</v>
      </c>
      <c r="G31" s="55"/>
      <c r="H31" s="55"/>
      <c r="I31" s="55"/>
      <c r="J31" s="55"/>
      <c r="K31" s="47">
        <v>10</v>
      </c>
      <c r="L31" s="13" t="s">
        <v>47</v>
      </c>
      <c r="M31" s="12">
        <v>0.33</v>
      </c>
      <c r="N31" s="18" t="s">
        <v>51</v>
      </c>
      <c r="O31" s="2">
        <v>0.25</v>
      </c>
      <c r="P31" s="2">
        <v>0.5</v>
      </c>
      <c r="Q31" s="2">
        <v>0.75</v>
      </c>
      <c r="R31" s="2">
        <v>1</v>
      </c>
      <c r="S31" s="21">
        <v>1</v>
      </c>
      <c r="T31" s="19">
        <f>+S31*M31</f>
        <v>0.33</v>
      </c>
      <c r="U31" s="57"/>
      <c r="V31" s="57"/>
      <c r="W31" s="34" t="s">
        <v>82</v>
      </c>
    </row>
    <row r="32" spans="1:23" ht="102.75" customHeight="1">
      <c r="A32" s="46"/>
      <c r="B32" s="52"/>
      <c r="C32" s="52"/>
      <c r="D32" s="54"/>
      <c r="E32" s="52"/>
      <c r="F32" s="77"/>
      <c r="G32" s="56"/>
      <c r="H32" s="56"/>
      <c r="I32" s="56"/>
      <c r="J32" s="56"/>
      <c r="K32" s="48"/>
      <c r="L32" s="13" t="s">
        <v>48</v>
      </c>
      <c r="M32" s="12">
        <v>0.33</v>
      </c>
      <c r="N32" s="18" t="s">
        <v>51</v>
      </c>
      <c r="O32" s="2">
        <v>0.25</v>
      </c>
      <c r="P32" s="2">
        <v>0.5</v>
      </c>
      <c r="Q32" s="2">
        <v>0.75</v>
      </c>
      <c r="R32" s="2">
        <v>1</v>
      </c>
      <c r="S32" s="21">
        <v>1</v>
      </c>
      <c r="T32" s="19">
        <f>+S32*M32</f>
        <v>0.33</v>
      </c>
      <c r="U32" s="58"/>
      <c r="V32" s="58"/>
      <c r="W32" s="34" t="s">
        <v>83</v>
      </c>
    </row>
    <row r="33" spans="1:23" ht="93.75" customHeight="1">
      <c r="A33" s="46"/>
      <c r="B33" s="52"/>
      <c r="C33" s="52"/>
      <c r="D33" s="54"/>
      <c r="E33" s="52"/>
      <c r="F33" s="77"/>
      <c r="G33" s="56"/>
      <c r="H33" s="56"/>
      <c r="I33" s="56"/>
      <c r="J33" s="56"/>
      <c r="K33" s="48"/>
      <c r="L33" s="13" t="s">
        <v>49</v>
      </c>
      <c r="M33" s="12">
        <v>0.34</v>
      </c>
      <c r="N33" s="18" t="s">
        <v>51</v>
      </c>
      <c r="O33" s="2">
        <v>0.25</v>
      </c>
      <c r="P33" s="2">
        <v>0.5</v>
      </c>
      <c r="Q33" s="2">
        <v>0.75</v>
      </c>
      <c r="R33" s="2">
        <v>1</v>
      </c>
      <c r="S33" s="21">
        <v>0.75</v>
      </c>
      <c r="T33" s="19">
        <f>+S33*M33</f>
        <v>0.255</v>
      </c>
      <c r="U33" s="58"/>
      <c r="V33" s="58"/>
      <c r="W33" s="34" t="s">
        <v>84</v>
      </c>
    </row>
    <row r="34" spans="1:23" ht="39" customHeight="1">
      <c r="A34" s="78" t="s">
        <v>21</v>
      </c>
      <c r="B34" s="79"/>
      <c r="C34" s="79"/>
      <c r="D34" s="79"/>
      <c r="E34" s="79"/>
      <c r="F34" s="79"/>
      <c r="G34" s="79"/>
      <c r="H34" s="79"/>
      <c r="I34" s="79"/>
      <c r="J34" s="80"/>
      <c r="K34" s="4">
        <f>++K10+K14+K19+K23+K31</f>
        <v>88</v>
      </c>
      <c r="L34" s="27"/>
      <c r="M34" s="7">
        <f>SUM(M31:M33)</f>
        <v>1</v>
      </c>
      <c r="N34" s="5"/>
      <c r="O34" s="3"/>
      <c r="P34" s="3"/>
      <c r="Q34" s="3"/>
      <c r="R34" s="3"/>
      <c r="S34" s="8" t="s">
        <v>22</v>
      </c>
      <c r="T34" s="3">
        <f>SUM(T31:T33)</f>
        <v>0.915</v>
      </c>
      <c r="U34" s="3">
        <v>0.1</v>
      </c>
      <c r="V34" s="3">
        <f>+U34*T34</f>
        <v>0.09150000000000001</v>
      </c>
      <c r="W34" s="5"/>
    </row>
    <row r="35" spans="1:23" ht="34.5" customHeight="1">
      <c r="A35" s="78" t="s">
        <v>23</v>
      </c>
      <c r="B35" s="79"/>
      <c r="C35" s="79"/>
      <c r="D35" s="79"/>
      <c r="E35" s="79"/>
      <c r="F35" s="79"/>
      <c r="G35" s="79"/>
      <c r="H35" s="79"/>
      <c r="I35" s="79"/>
      <c r="J35" s="79"/>
      <c r="K35" s="79"/>
      <c r="L35" s="80"/>
      <c r="M35" s="4"/>
      <c r="N35" s="9"/>
      <c r="O35" s="10"/>
      <c r="P35" s="10"/>
      <c r="Q35" s="10"/>
      <c r="R35" s="10"/>
      <c r="S35" s="10"/>
      <c r="T35" s="11"/>
      <c r="U35" s="7">
        <f>U13+U18+U22+U30+U34</f>
        <v>1.0000000000000002</v>
      </c>
      <c r="V35" s="7">
        <f>V13+V18+V22+V30+V34</f>
        <v>0.9315000000000001</v>
      </c>
      <c r="W35" s="6"/>
    </row>
    <row r="38" spans="1:2" ht="15">
      <c r="A38" s="16"/>
      <c r="B38" s="16"/>
    </row>
    <row r="39" ht="15">
      <c r="A39" s="1" t="s">
        <v>61</v>
      </c>
    </row>
    <row r="42" ht="15">
      <c r="A42" s="1" t="s">
        <v>62</v>
      </c>
    </row>
  </sheetData>
  <sheetProtection/>
  <mergeCells count="91">
    <mergeCell ref="I31:I33"/>
    <mergeCell ref="J31:J33"/>
    <mergeCell ref="K31:K33"/>
    <mergeCell ref="U31:U33"/>
    <mergeCell ref="V31:V33"/>
    <mergeCell ref="E19:E21"/>
    <mergeCell ref="G14:G17"/>
    <mergeCell ref="H14:H17"/>
    <mergeCell ref="I14:I17"/>
    <mergeCell ref="J14:J17"/>
    <mergeCell ref="U14:U17"/>
    <mergeCell ref="V14:V17"/>
    <mergeCell ref="A18:L18"/>
    <mergeCell ref="B14:B17"/>
    <mergeCell ref="C14:C17"/>
    <mergeCell ref="D14:D17"/>
    <mergeCell ref="A14:A17"/>
    <mergeCell ref="E14:E17"/>
    <mergeCell ref="F14:F17"/>
    <mergeCell ref="K14:K17"/>
    <mergeCell ref="U23:U29"/>
    <mergeCell ref="V23:V29"/>
    <mergeCell ref="A30:L30"/>
    <mergeCell ref="F19:F21"/>
    <mergeCell ref="G19:G21"/>
    <mergeCell ref="H19:H21"/>
    <mergeCell ref="I19:I21"/>
    <mergeCell ref="J19:J21"/>
    <mergeCell ref="K19:K21"/>
    <mergeCell ref="U19:U21"/>
    <mergeCell ref="V19:V21"/>
    <mergeCell ref="A22:L22"/>
    <mergeCell ref="A19:A21"/>
    <mergeCell ref="B19:B21"/>
    <mergeCell ref="C19:C21"/>
    <mergeCell ref="D19:D21"/>
    <mergeCell ref="A35:L35"/>
    <mergeCell ref="A23:A29"/>
    <mergeCell ref="B23:B29"/>
    <mergeCell ref="C23:C29"/>
    <mergeCell ref="D23:D29"/>
    <mergeCell ref="E23:E29"/>
    <mergeCell ref="F23:F29"/>
    <mergeCell ref="G23:G29"/>
    <mergeCell ref="H23:H29"/>
    <mergeCell ref="I23:I29"/>
    <mergeCell ref="J23:J29"/>
    <mergeCell ref="K23:K29"/>
    <mergeCell ref="A34:J34"/>
    <mergeCell ref="A31:A33"/>
    <mergeCell ref="B31:B33"/>
    <mergeCell ref="C31:C33"/>
    <mergeCell ref="D31:D33"/>
    <mergeCell ref="E31:E33"/>
    <mergeCell ref="F31:F33"/>
    <mergeCell ref="G31:G33"/>
    <mergeCell ref="H31:H33"/>
    <mergeCell ref="I10:I12"/>
    <mergeCell ref="A6:M6"/>
    <mergeCell ref="M8:M9"/>
    <mergeCell ref="U8:U9"/>
    <mergeCell ref="D8:D9"/>
    <mergeCell ref="T8:T9"/>
    <mergeCell ref="F8:F9"/>
    <mergeCell ref="C8:C9"/>
    <mergeCell ref="B8:B9"/>
    <mergeCell ref="A8:A9"/>
    <mergeCell ref="G8:J8"/>
    <mergeCell ref="W8:W9"/>
    <mergeCell ref="S8:S9"/>
    <mergeCell ref="N8:N9"/>
    <mergeCell ref="V8:V9"/>
    <mergeCell ref="K8:K9"/>
    <mergeCell ref="O8:R8"/>
    <mergeCell ref="L8:L9"/>
    <mergeCell ref="C1:V4"/>
    <mergeCell ref="A1:B4"/>
    <mergeCell ref="A13:L13"/>
    <mergeCell ref="A10:A12"/>
    <mergeCell ref="K10:K12"/>
    <mergeCell ref="F10:F12"/>
    <mergeCell ref="E10:E12"/>
    <mergeCell ref="D10:D12"/>
    <mergeCell ref="C10:C12"/>
    <mergeCell ref="J10:J12"/>
    <mergeCell ref="U10:U12"/>
    <mergeCell ref="V10:V12"/>
    <mergeCell ref="B10:B12"/>
    <mergeCell ref="E8:E9"/>
    <mergeCell ref="G10:G12"/>
    <mergeCell ref="H10:H12"/>
  </mergeCells>
  <dataValidations count="1">
    <dataValidation type="textLength" operator="lessThanOrEqual" allowBlank="1" showInputMessage="1" showErrorMessage="1" sqref="W34:W65536 W18 W22 W13 W30 W5:W9">
      <formula1>350</formula1>
    </dataValidation>
  </dataValidations>
  <printOptions/>
  <pageMargins left="0.3937007874015748" right="0" top="0.3937007874015748" bottom="0.3937007874015748" header="0.31496062992125984" footer="0.31496062992125984"/>
  <pageSetup horizontalDpi="600" verticalDpi="600" orientation="landscape" scale="60" r:id="rId4"/>
  <rowBreaks count="1" manualBreakCount="1">
    <brk id="22"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Tecnologico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bgiraldo</dc:creator>
  <cp:keywords/>
  <dc:description/>
  <cp:lastModifiedBy>Johana</cp:lastModifiedBy>
  <cp:lastPrinted>2019-05-27T15:42:03Z</cp:lastPrinted>
  <dcterms:created xsi:type="dcterms:W3CDTF">2010-12-21T15:57:45Z</dcterms:created>
  <dcterms:modified xsi:type="dcterms:W3CDTF">2020-03-23T20:20:24Z</dcterms:modified>
  <cp:category/>
  <cp:version/>
  <cp:contentType/>
  <cp:contentStatus/>
</cp:coreProperties>
</file>