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11220" activeTab="0"/>
  </bookViews>
  <sheets>
    <sheet name="Formulación" sheetId="1" r:id="rId1"/>
    <sheet name="Hoja2" sheetId="2" r:id="rId2"/>
    <sheet name="Hoja3" sheetId="3" r:id="rId3"/>
  </sheets>
  <definedNames>
    <definedName name="_xlnm.Print_Area" localSheetId="0">'Formulación'!$A$1:$X$36</definedName>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s>
  <commentList>
    <comment ref="S8" authorId="0">
      <text>
        <r>
          <rPr>
            <b/>
            <sz val="8"/>
            <rFont val="Tahoma"/>
            <family val="2"/>
          </rPr>
          <t>bgiraldo:</t>
        </r>
        <r>
          <rPr>
            <sz val="8"/>
            <rFont val="Tahoma"/>
            <family val="2"/>
          </rPr>
          <t xml:space="preserve">
Digite en esta celda el porcentaje de ejecución para cada actividad en valores de 0% a 100%</t>
        </r>
      </text>
    </comment>
    <comment ref="W8" authorId="1">
      <text>
        <r>
          <rPr>
            <b/>
            <sz val="9"/>
            <rFont val="Tahoma"/>
            <family val="2"/>
          </rPr>
          <t>BGIRALDO:</t>
        </r>
        <r>
          <rPr>
            <sz val="9"/>
            <rFont val="Tahoma"/>
            <family val="2"/>
          </rPr>
          <t xml:space="preserve">
En esta celda registre los detalles de la ejecución de la meta, Ejplo: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<sst xmlns="http://schemas.openxmlformats.org/spreadsheetml/2006/main" count="118" uniqueCount="82">
  <si>
    <t>Línea estratégica</t>
  </si>
  <si>
    <t>Objetivo estratégico</t>
  </si>
  <si>
    <t>Avance físico programado %</t>
  </si>
  <si>
    <t>% ponderación del indicador</t>
  </si>
  <si>
    <t>ejecución Vs ponderación</t>
  </si>
  <si>
    <t>Evidencias de la ejecución del indicador</t>
  </si>
  <si>
    <t>Indicador</t>
  </si>
  <si>
    <t>Presupuesto 
  (millones de pesos)</t>
  </si>
  <si>
    <t>TOTAL  PLAN DE ACCIÓN</t>
  </si>
  <si>
    <t>Actividades</t>
  </si>
  <si>
    <t>TOTAL ACUMULADO INDICADOR</t>
  </si>
  <si>
    <t>Ponderacion actividad</t>
  </si>
  <si>
    <t xml:space="preserve">Responsable </t>
  </si>
  <si>
    <t>% ejecución de la actividad</t>
  </si>
  <si>
    <t>% ejecución del indicador</t>
  </si>
  <si>
    <t>Código</t>
  </si>
  <si>
    <t>FIRMA - PROFESIONAL UNIVERSITARIO (COMUNICACIONES)</t>
  </si>
  <si>
    <t>DEPENDENCIA:  COMUNICACIONES</t>
  </si>
  <si>
    <t xml:space="preserve"> </t>
  </si>
  <si>
    <t>Proyecto</t>
  </si>
  <si>
    <t>Mejoramiento de la comunicación organizacional</t>
  </si>
  <si>
    <t>Plan de Mercadeo</t>
  </si>
  <si>
    <t>Profesional Universitario de Comunicaciones</t>
  </si>
  <si>
    <t>Mejoramiento de los medios de comunicación</t>
  </si>
  <si>
    <t>Logro de la Meta</t>
  </si>
  <si>
    <t>Marzo</t>
  </si>
  <si>
    <t>Junio</t>
  </si>
  <si>
    <t>Septiembre</t>
  </si>
  <si>
    <t>Diciembre</t>
  </si>
  <si>
    <t>5. ADMINISTRACIÓN Y GESTIÓN AL SERVICIO DE LA ACADEMIA</t>
  </si>
  <si>
    <t>7. Mejorar la gestión de la Comunicación</t>
  </si>
  <si>
    <t>3. INTERNACIONALIZACIÓN E INTERACCION CON LOS AGENTES SOCIALES Y COMUNITARIOS</t>
  </si>
  <si>
    <t>4. Implementar estratégias de Mercadeo que permitan visualizar la institución y sus servicios</t>
  </si>
  <si>
    <t xml:space="preserve">Profesional Universitario de Comunicaciones </t>
  </si>
  <si>
    <t xml:space="preserve">Editar y emitir 4 ediciones del periódico  institucional, 4 apuntes del rector y 1 revista. </t>
  </si>
  <si>
    <t>Administrar los contenidos de  medios digitales (redes y chat).</t>
  </si>
  <si>
    <t>Fomento de la cultura de la calidad de la Educación superior</t>
  </si>
  <si>
    <t xml:space="preserve">Administrar los contenidos de la página web </t>
  </si>
  <si>
    <t xml:space="preserve">Número de campañas ejecutadas </t>
  </si>
  <si>
    <t>Meta 2019</t>
  </si>
  <si>
    <t>Sistema de Atención al Ciudadano
SAC</t>
  </si>
  <si>
    <t>Elaborar la política de Transparencia, Participación y Servicio al Ciudadano, formalizarla y divulgarla</t>
  </si>
  <si>
    <t>Formalizar la política de tratamiento de datos personales y lineamientos para la protección y conservación de datos personales.</t>
  </si>
  <si>
    <t>Documentar los mecanismo  para la atención al ciudadano</t>
  </si>
  <si>
    <t>Realizar dos (2)campaña promoción de los mecanismos de atención al ciudadano</t>
  </si>
  <si>
    <t>Politica  formalizada y divulgada</t>
  </si>
  <si>
    <t xml:space="preserve">Documento </t>
  </si>
  <si>
    <t>Campañas</t>
  </si>
  <si>
    <t>Rendición de cuentas</t>
  </si>
  <si>
    <t>Identificar grupos de interes con sus necesidades y expectativas</t>
  </si>
  <si>
    <t xml:space="preserve">Planificar y ejecutar los mecanismos  de divulgación  rendición de cuentas </t>
  </si>
  <si>
    <t>Rendición de cuentas planificada y ejecutada los mecanismos de divulgación</t>
  </si>
  <si>
    <t>Diseñar una campaña de fomento de la cultura organizacional en función del comunicación interna</t>
  </si>
  <si>
    <t>Evaluar la percepción del proceso de comunicación interna</t>
  </si>
  <si>
    <t>Informe de evaluación</t>
  </si>
  <si>
    <t>Número de medios editados y emitidos</t>
  </si>
  <si>
    <t>Aplicar y analizar un instrumento de evaluación de los  medios  de comunicación</t>
  </si>
  <si>
    <t>Informe de utilización de medios digitales</t>
  </si>
  <si>
    <t>Informe de actualización</t>
  </si>
  <si>
    <t xml:space="preserve">Realizar una campaña de medios para la sensibilización acerca de la Autoevaluación y el proceso de Reacreditación Institucional </t>
  </si>
  <si>
    <t>Evaluar la divulgación de la campaña</t>
  </si>
  <si>
    <t>Campaña realizada y evaluada</t>
  </si>
  <si>
    <t>Diseñar y ejecutar cuatro (4) campañas de medios para: inscripciones,  posicionamiento institucional, Internacionalización y Bienestar</t>
  </si>
  <si>
    <t>050705-2019</t>
  </si>
  <si>
    <t>050701-2019</t>
  </si>
  <si>
    <t>050702-2019</t>
  </si>
  <si>
    <t>050703-2019</t>
  </si>
  <si>
    <t>050704-2019</t>
  </si>
  <si>
    <t>030401-2019</t>
  </si>
  <si>
    <t xml:space="preserve">Se han apoyado las campañas </t>
  </si>
  <si>
    <t>Se realizó planeación, ejecución y divulgación de rendición de cuentas 2018.
Se han identificado grupos de interés para procesos de rendición de cuentas.</t>
  </si>
  <si>
    <t>Codigo: FO-PIN-02</t>
  </si>
  <si>
    <t>Versión: 01</t>
  </si>
  <si>
    <t>Fecha de aprobación: Octubre 28 de 2016</t>
  </si>
  <si>
    <t>Pagina 1 de 1</t>
  </si>
  <si>
    <t>PLAN DE ACCIÓN - Vigencia: 2019</t>
  </si>
  <si>
    <t xml:space="preserve">Se ejecutó compaña Marta T con la Reacreditación, a través de piezas audiovisuales emitidas en medios de comunicación, las web y redes.
En el segundo trimestre, se han apoyado, editado y emitido, piezas de campaña de medios relacionadas con la Reacreditación. Se publicaron resultados del proceso de autoevaluación en la web, periódico institucional y redes.Se aplicó encueta de precepción </t>
  </si>
  <si>
    <t>Se</t>
  </si>
  <si>
    <t>Se comenzó construcción de la política con el documento propuesta de sistema de atención al ciudadano.
Se cuentan con políticas de tratamientos de datos, publicadas en la web.
Se comenzó la visibilización y atención con personal de apoyo para la atención al ciudadano.
Se elaboró micrisitio más visible de atención al ciudadano. 
Se implementan acciones de mejora, en el SAC. Inició la implementación del SAC, con diferentes procesos de apoyo en la cultura de atención al ciudadano.
Se creaon las campañas de identificación (Punto TdeA) y de  mejoraminrto en la calidad en el servicio.</t>
  </si>
  <si>
    <t>Se administraron y actualizaron los contenidos de la web y se realiza gestión permanante de las redes sociales (fb y chat).
Se concluyó la migración de contenidos de la página anterior a la actual.  Se crearon 10 micrisitios en la web. Actualización 100% contenidos legales.  Se aplicó encuesta de percepción.</t>
  </si>
  <si>
    <t>Se iniciaron y ejecutaron campañas de inscripciones, internacionalización, bienestar, encaminadas al fomento y posicionamiento institucional, evidenciadas en piezas comunicacionales, la web y redes.</t>
  </si>
  <si>
    <t xml:space="preserve">Se editaron y emitieron medios de comunicación. 
Se apoyan las campañas de fomento a la cultura organizacional, con el área de Gestión Humana.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</si>
</sst>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2">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9"/>
      <name val="Tahoma"/>
      <family val="2"/>
    </font>
    <font>
      <b/>
      <sz val="9"/>
      <name val="Tahoma"/>
      <family val="2"/>
    </font>
    <font>
      <sz val="11"/>
      <color indexed="10"/>
      <name val="Calibri"/>
      <family val="2"/>
    </font>
    <font>
      <b/>
      <sz val="10"/>
      <color indexed="10"/>
      <name val="Calibri"/>
      <family val="2"/>
    </font>
    <font>
      <sz val="10"/>
      <name val="Calibri"/>
      <family val="2"/>
    </font>
    <font>
      <sz val="10"/>
      <color indexed="8"/>
      <name val="Arial"/>
      <family val="2"/>
    </font>
    <font>
      <b/>
      <sz val="16"/>
      <color indexed="8"/>
      <name val="Arial"/>
      <family val="2"/>
    </font>
    <font>
      <b/>
      <sz val="2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rgb="FFFF0000"/>
      <name val="Calibri"/>
      <family val="2"/>
    </font>
    <font>
      <sz val="10"/>
      <color theme="1"/>
      <name val="Calibri"/>
      <family val="2"/>
    </font>
    <font>
      <sz val="10"/>
      <color theme="1"/>
      <name val="Arial"/>
      <family val="2"/>
    </font>
    <font>
      <b/>
      <sz val="16"/>
      <color theme="1"/>
      <name val="Arial"/>
      <family val="2"/>
    </font>
    <font>
      <b/>
      <sz val="2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99FF9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16">
    <xf numFmtId="0" fontId="0" fillId="0" borderId="0" xfId="0" applyFont="1" applyAlignment="1">
      <alignment/>
    </xf>
    <xf numFmtId="0" fontId="0" fillId="0" borderId="0" xfId="0" applyAlignment="1">
      <alignment vertical="center"/>
    </xf>
    <xf numFmtId="0" fontId="4" fillId="33" borderId="10" xfId="0" applyFont="1" applyFill="1" applyBorder="1" applyAlignment="1">
      <alignment horizontal="center" vertical="center" textRotation="90" wrapText="1"/>
    </xf>
    <xf numFmtId="9" fontId="5" fillId="0" borderId="10" xfId="0" applyNumberFormat="1" applyFont="1" applyBorder="1" applyAlignment="1">
      <alignment horizontal="center" vertical="center"/>
    </xf>
    <xf numFmtId="9" fontId="5" fillId="34" borderId="10" xfId="0" applyNumberFormat="1" applyFont="1" applyFill="1" applyBorder="1" applyAlignment="1">
      <alignment horizontal="center" vertical="center"/>
    </xf>
    <xf numFmtId="9" fontId="5" fillId="35" borderId="10" xfId="0" applyNumberFormat="1" applyFont="1" applyFill="1" applyBorder="1" applyAlignment="1">
      <alignment horizontal="center" vertical="center"/>
    </xf>
    <xf numFmtId="0" fontId="3" fillId="0" borderId="0" xfId="0" applyFont="1" applyAlignment="1">
      <alignment horizontal="center" vertical="center"/>
    </xf>
    <xf numFmtId="3" fontId="4" fillId="35" borderId="10" xfId="0" applyNumberFormat="1" applyFont="1" applyFill="1" applyBorder="1" applyAlignment="1">
      <alignment horizontal="center" vertical="center"/>
    </xf>
    <xf numFmtId="0" fontId="5" fillId="35" borderId="10" xfId="0" applyFont="1" applyFill="1" applyBorder="1" applyAlignment="1">
      <alignment horizontal="center" vertical="center"/>
    </xf>
    <xf numFmtId="0" fontId="5" fillId="35" borderId="10" xfId="0" applyFont="1" applyFill="1" applyBorder="1" applyAlignment="1">
      <alignment vertical="center"/>
    </xf>
    <xf numFmtId="9" fontId="5" fillId="35" borderId="11" xfId="0" applyNumberFormat="1" applyFont="1" applyFill="1" applyBorder="1" applyAlignment="1">
      <alignment horizontal="center" vertical="center"/>
    </xf>
    <xf numFmtId="9" fontId="5" fillId="36" borderId="10" xfId="0" applyNumberFormat="1" applyFont="1" applyFill="1" applyBorder="1" applyAlignment="1">
      <alignment horizontal="center" vertical="center"/>
    </xf>
    <xf numFmtId="9" fontId="5" fillId="35" borderId="10" xfId="0" applyNumberFormat="1" applyFont="1" applyFill="1" applyBorder="1" applyAlignment="1">
      <alignment horizontal="center" vertical="center" wrapText="1"/>
    </xf>
    <xf numFmtId="3" fontId="4" fillId="35" borderId="12" xfId="0" applyNumberFormat="1" applyFont="1" applyFill="1" applyBorder="1" applyAlignment="1">
      <alignment vertical="center"/>
    </xf>
    <xf numFmtId="3" fontId="4" fillId="35" borderId="13" xfId="0" applyNumberFormat="1" applyFont="1" applyFill="1" applyBorder="1" applyAlignment="1">
      <alignment vertical="center"/>
    </xf>
    <xf numFmtId="3" fontId="4" fillId="35" borderId="11" xfId="0" applyNumberFormat="1" applyFont="1" applyFill="1" applyBorder="1" applyAlignment="1">
      <alignment vertical="center"/>
    </xf>
    <xf numFmtId="9" fontId="5" fillId="37"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49" fontId="0" fillId="0" borderId="0" xfId="0" applyNumberFormat="1" applyAlignment="1">
      <alignment vertical="center"/>
    </xf>
    <xf numFmtId="0" fontId="3" fillId="0" borderId="0" xfId="0" applyFont="1" applyAlignment="1">
      <alignment vertical="center"/>
    </xf>
    <xf numFmtId="0" fontId="0" fillId="0" borderId="14" xfId="0" applyBorder="1" applyAlignment="1">
      <alignment vertical="center"/>
    </xf>
    <xf numFmtId="0" fontId="5" fillId="0" borderId="10" xfId="0" applyFont="1" applyBorder="1" applyAlignment="1">
      <alignment horizontal="center" vertical="center" wrapText="1"/>
    </xf>
    <xf numFmtId="0" fontId="4" fillId="35" borderId="11" xfId="0" applyFont="1" applyFill="1" applyBorder="1" applyAlignment="1">
      <alignment horizontal="left" vertical="center"/>
    </xf>
    <xf numFmtId="0" fontId="4" fillId="38" borderId="10" xfId="0" applyFont="1" applyFill="1" applyBorder="1" applyAlignment="1">
      <alignment horizontal="center" vertical="center" textRotation="90" wrapText="1"/>
    </xf>
    <xf numFmtId="0" fontId="4" fillId="33" borderId="10" xfId="0" applyFont="1" applyFill="1" applyBorder="1" applyAlignment="1">
      <alignment horizontal="center" vertical="center" textRotation="90" wrapText="1"/>
    </xf>
    <xf numFmtId="0" fontId="3" fillId="0" borderId="0" xfId="0" applyFont="1" applyAlignment="1">
      <alignment horizontal="center" vertical="center"/>
    </xf>
    <xf numFmtId="1" fontId="5" fillId="38" borderId="15" xfId="0" applyNumberFormat="1" applyFont="1" applyFill="1" applyBorder="1" applyAlignment="1">
      <alignment horizontal="center" vertical="center" wrapText="1"/>
    </xf>
    <xf numFmtId="0" fontId="5" fillId="0" borderId="15" xfId="0" applyFont="1" applyBorder="1" applyAlignment="1">
      <alignment horizontal="center" vertical="top" wrapText="1"/>
    </xf>
    <xf numFmtId="9" fontId="5" fillId="35" borderId="15" xfId="0" applyNumberFormat="1" applyFont="1" applyFill="1" applyBorder="1" applyAlignment="1">
      <alignment horizontal="center" vertical="center"/>
    </xf>
    <xf numFmtId="0" fontId="5"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 fontId="5" fillId="0" borderId="15" xfId="0" applyNumberFormat="1" applyFont="1" applyBorder="1" applyAlignment="1">
      <alignment horizontal="center" vertical="center" wrapText="1"/>
    </xf>
    <xf numFmtId="3" fontId="5" fillId="0" borderId="15" xfId="0" applyNumberFormat="1" applyFont="1" applyBorder="1" applyAlignment="1">
      <alignment horizontal="center" vertical="center"/>
    </xf>
    <xf numFmtId="49" fontId="5" fillId="10" borderId="15" xfId="0" applyNumberFormat="1" applyFont="1" applyFill="1" applyBorder="1" applyAlignment="1">
      <alignment horizontal="center" vertical="center" wrapText="1"/>
    </xf>
    <xf numFmtId="3" fontId="46" fillId="35" borderId="10" xfId="0" applyNumberFormat="1" applyFont="1" applyFill="1" applyBorder="1" applyAlignment="1">
      <alignment horizontal="center" vertical="center"/>
    </xf>
    <xf numFmtId="0" fontId="41" fillId="0" borderId="0" xfId="0" applyFont="1" applyAlignment="1">
      <alignment vertical="center"/>
    </xf>
    <xf numFmtId="0" fontId="5"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12"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2" fillId="0" borderId="10" xfId="0" applyFont="1" applyBorder="1" applyAlignment="1">
      <alignment vertical="center" wrapText="1"/>
    </xf>
    <xf numFmtId="1"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39" borderId="15" xfId="0" applyFont="1" applyFill="1" applyBorder="1" applyAlignment="1">
      <alignment horizontal="center" vertical="center" wrapText="1"/>
    </xf>
    <xf numFmtId="0" fontId="48" fillId="0" borderId="10" xfId="0" applyFont="1" applyBorder="1" applyAlignment="1">
      <alignment horizontal="left" vertical="center"/>
    </xf>
    <xf numFmtId="0" fontId="48" fillId="0" borderId="10" xfId="0" applyFont="1" applyBorder="1" applyAlignment="1">
      <alignment vertical="center"/>
    </xf>
    <xf numFmtId="0" fontId="48" fillId="0" borderId="10" xfId="0" applyFont="1" applyBorder="1" applyAlignment="1">
      <alignment vertical="center" wrapText="1"/>
    </xf>
    <xf numFmtId="0" fontId="49" fillId="0" borderId="10" xfId="0" applyFont="1" applyBorder="1" applyAlignment="1">
      <alignment horizontal="center" vertical="center"/>
    </xf>
    <xf numFmtId="0" fontId="50" fillId="0" borderId="10"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35" borderId="12" xfId="0" applyFont="1" applyFill="1" applyBorder="1" applyAlignment="1">
      <alignment horizontal="left" vertical="center"/>
    </xf>
    <xf numFmtId="0" fontId="4" fillId="35" borderId="13" xfId="0" applyFont="1" applyFill="1" applyBorder="1" applyAlignment="1">
      <alignment horizontal="left" vertical="center"/>
    </xf>
    <xf numFmtId="0" fontId="4" fillId="35" borderId="11" xfId="0" applyFont="1" applyFill="1" applyBorder="1" applyAlignment="1">
      <alignment horizontal="left" vertical="center"/>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5" fillId="39" borderId="15"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49" fontId="5" fillId="10" borderId="15" xfId="0" applyNumberFormat="1" applyFont="1" applyFill="1" applyBorder="1" applyAlignment="1">
      <alignment horizontal="center" vertical="center" wrapText="1"/>
    </xf>
    <xf numFmtId="49" fontId="5" fillId="10" borderId="22" xfId="0" applyNumberFormat="1" applyFont="1" applyFill="1" applyBorder="1" applyAlignment="1">
      <alignment horizontal="center" vertical="center" wrapText="1"/>
    </xf>
    <xf numFmtId="0" fontId="5" fillId="0" borderId="15" xfId="0" applyFont="1" applyBorder="1" applyAlignment="1">
      <alignment horizontal="center" vertical="center"/>
    </xf>
    <xf numFmtId="0" fontId="5" fillId="0" borderId="22" xfId="0" applyFont="1" applyBorder="1" applyAlignment="1">
      <alignment horizontal="center" vertical="center"/>
    </xf>
    <xf numFmtId="9" fontId="5" fillId="38" borderId="15" xfId="0" applyNumberFormat="1" applyFont="1" applyFill="1" applyBorder="1" applyAlignment="1">
      <alignment horizontal="center" vertical="center" wrapText="1"/>
    </xf>
    <xf numFmtId="9" fontId="5" fillId="38" borderId="22" xfId="0" applyNumberFormat="1" applyFont="1" applyFill="1" applyBorder="1" applyAlignment="1">
      <alignment horizontal="center" vertical="center" wrapText="1"/>
    </xf>
    <xf numFmtId="9" fontId="5" fillId="38" borderId="23" xfId="0" applyNumberFormat="1" applyFont="1" applyFill="1" applyBorder="1" applyAlignment="1">
      <alignment horizontal="center" vertical="center" wrapText="1"/>
    </xf>
    <xf numFmtId="0" fontId="3" fillId="0" borderId="0" xfId="0" applyFont="1" applyAlignment="1">
      <alignment horizontal="left" vertical="center"/>
    </xf>
    <xf numFmtId="0" fontId="4" fillId="33" borderId="10" xfId="0" applyFont="1" applyFill="1" applyBorder="1" applyAlignment="1">
      <alignment horizontal="center" vertical="center" textRotation="90"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3" fillId="0" borderId="0" xfId="0" applyFont="1" applyAlignment="1">
      <alignment horizontal="center" vertical="center"/>
    </xf>
    <xf numFmtId="0" fontId="4" fillId="33" borderId="15" xfId="0" applyFont="1" applyFill="1" applyBorder="1" applyAlignment="1">
      <alignment horizontal="center" vertical="center" textRotation="90" wrapText="1"/>
    </xf>
    <xf numFmtId="0" fontId="4" fillId="33" borderId="23" xfId="0" applyFont="1" applyFill="1" applyBorder="1" applyAlignment="1">
      <alignment horizontal="center" vertical="center" textRotation="90"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11" xfId="0" applyFont="1" applyFill="1" applyBorder="1" applyAlignment="1">
      <alignment horizontal="center" vertical="center" wrapText="1"/>
    </xf>
    <xf numFmtId="9" fontId="5" fillId="35" borderId="15" xfId="0" applyNumberFormat="1" applyFont="1" applyFill="1" applyBorder="1" applyAlignment="1">
      <alignment horizontal="center" vertical="center"/>
    </xf>
    <xf numFmtId="9" fontId="5" fillId="35" borderId="22" xfId="0" applyNumberFormat="1" applyFont="1" applyFill="1" applyBorder="1" applyAlignment="1">
      <alignment horizontal="center" vertical="center"/>
    </xf>
    <xf numFmtId="0" fontId="5" fillId="0" borderId="15" xfId="0" applyFont="1" applyBorder="1" applyAlignment="1">
      <alignment horizontal="center" vertical="top" wrapText="1"/>
    </xf>
    <xf numFmtId="0" fontId="5" fillId="0" borderId="22" xfId="0" applyFont="1" applyBorder="1" applyAlignment="1">
      <alignment horizontal="center" vertical="top" wrapText="1"/>
    </xf>
    <xf numFmtId="0" fontId="4" fillId="0" borderId="15" xfId="0" applyFont="1" applyBorder="1" applyAlignment="1">
      <alignment vertical="center" wrapText="1"/>
    </xf>
    <xf numFmtId="0" fontId="4" fillId="0" borderId="22" xfId="0" applyFont="1" applyBorder="1" applyAlignment="1">
      <alignment vertical="center" wrapText="1"/>
    </xf>
    <xf numFmtId="0" fontId="0" fillId="0" borderId="22" xfId="0" applyBorder="1" applyAlignment="1">
      <alignment vertical="center"/>
    </xf>
    <xf numFmtId="0" fontId="2" fillId="38"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5" fillId="0" borderId="10" xfId="0" applyFont="1" applyBorder="1" applyAlignment="1">
      <alignment horizontal="center" vertical="center"/>
    </xf>
    <xf numFmtId="0" fontId="47" fillId="0" borderId="10" xfId="0" applyFont="1" applyBorder="1" applyAlignment="1">
      <alignment horizontal="center" vertical="center" wrapText="1"/>
    </xf>
    <xf numFmtId="49" fontId="5" fillId="10" borderId="10"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5" fillId="39"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38" borderId="15" xfId="0" applyFont="1" applyFill="1" applyBorder="1" applyAlignment="1">
      <alignment horizontal="center" vertical="center" textRotation="90" wrapText="1"/>
    </xf>
    <xf numFmtId="0" fontId="4" fillId="38" borderId="23"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49" fontId="5" fillId="10" borderId="23" xfId="0" applyNumberFormat="1" applyFont="1" applyFill="1" applyBorder="1" applyAlignment="1">
      <alignment horizontal="center" vertical="center" wrapText="1"/>
    </xf>
    <xf numFmtId="1" fontId="5" fillId="38" borderId="15" xfId="0" applyNumberFormat="1" applyFont="1" applyFill="1" applyBorder="1" applyAlignment="1">
      <alignment horizontal="center" vertical="center" wrapText="1"/>
    </xf>
    <xf numFmtId="1" fontId="5" fillId="38" borderId="22" xfId="0" applyNumberFormat="1" applyFont="1" applyFill="1" applyBorder="1" applyAlignment="1">
      <alignment horizontal="center" vertical="center" wrapText="1"/>
    </xf>
    <xf numFmtId="1" fontId="5" fillId="38" borderId="23"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23" xfId="0"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23" xfId="0" applyNumberFormat="1" applyFont="1" applyBorder="1" applyAlignment="1">
      <alignment horizontal="center" vertical="center" wrapText="1"/>
    </xf>
    <xf numFmtId="49" fontId="12" fillId="10" borderId="15" xfId="0" applyNumberFormat="1" applyFont="1" applyFill="1" applyBorder="1" applyAlignment="1">
      <alignment horizontal="center" vertical="center" wrapText="1"/>
    </xf>
    <xf numFmtId="49" fontId="12" fillId="10" borderId="23"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95250</xdr:rowOff>
    </xdr:from>
    <xdr:to>
      <xdr:col>1</xdr:col>
      <xdr:colOff>1038225</xdr:colOff>
      <xdr:row>3</xdr:row>
      <xdr:rowOff>47625</xdr:rowOff>
    </xdr:to>
    <xdr:pic>
      <xdr:nvPicPr>
        <xdr:cNvPr id="1" name="Imagen 1"/>
        <xdr:cNvPicPr preferRelativeResize="1">
          <a:picLocks noChangeAspect="1"/>
        </xdr:cNvPicPr>
      </xdr:nvPicPr>
      <xdr:blipFill>
        <a:blip r:embed="rId1"/>
        <a:stretch>
          <a:fillRect/>
        </a:stretch>
      </xdr:blipFill>
      <xdr:spPr>
        <a:xfrm>
          <a:off x="123825" y="95250"/>
          <a:ext cx="20193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5"/>
  <sheetViews>
    <sheetView tabSelected="1" zoomScalePageLayoutView="0" workbookViewId="0" topLeftCell="L23">
      <selection activeCell="W36" sqref="W36"/>
    </sheetView>
  </sheetViews>
  <sheetFormatPr defaultColWidth="11.421875" defaultRowHeight="15"/>
  <cols>
    <col min="1" max="1" width="16.57421875" style="1" customWidth="1"/>
    <col min="2" max="2" width="16.00390625" style="1" customWidth="1"/>
    <col min="3" max="3" width="21.8515625" style="1" customWidth="1"/>
    <col min="4" max="4" width="12.28125" style="18" customWidth="1"/>
    <col min="5" max="5" width="18.57421875" style="1" customWidth="1"/>
    <col min="6" max="10" width="6.00390625" style="1" customWidth="1"/>
    <col min="11" max="11" width="7.140625" style="1" customWidth="1"/>
    <col min="12" max="12" width="20.8515625" style="36" customWidth="1"/>
    <col min="13" max="13" width="8.140625" style="1" customWidth="1"/>
    <col min="14" max="14" width="21.00390625" style="1" customWidth="1"/>
    <col min="15" max="17" width="6.140625" style="1" customWidth="1"/>
    <col min="18" max="19" width="7.8515625" style="1" customWidth="1"/>
    <col min="20" max="21" width="7.00390625" style="1" customWidth="1"/>
    <col min="22" max="22" width="6.421875" style="1" customWidth="1"/>
    <col min="23" max="23" width="63.7109375" style="1" customWidth="1"/>
    <col min="24" max="24" width="11.8515625" style="1" bestFit="1" customWidth="1"/>
    <col min="25" max="16384" width="11.421875" style="1" customWidth="1"/>
  </cols>
  <sheetData>
    <row r="1" spans="1:23" ht="15">
      <c r="A1" s="51"/>
      <c r="B1" s="52"/>
      <c r="C1" s="49" t="s">
        <v>75</v>
      </c>
      <c r="D1" s="50"/>
      <c r="E1" s="50"/>
      <c r="F1" s="50"/>
      <c r="G1" s="50"/>
      <c r="H1" s="50"/>
      <c r="I1" s="50"/>
      <c r="J1" s="50"/>
      <c r="K1" s="50"/>
      <c r="L1" s="50"/>
      <c r="M1" s="50"/>
      <c r="N1" s="50"/>
      <c r="O1" s="50"/>
      <c r="P1" s="50"/>
      <c r="Q1" s="50"/>
      <c r="R1" s="50"/>
      <c r="S1" s="50"/>
      <c r="T1" s="50"/>
      <c r="U1" s="50"/>
      <c r="V1" s="50"/>
      <c r="W1" s="46" t="s">
        <v>71</v>
      </c>
    </row>
    <row r="2" spans="1:23" ht="15">
      <c r="A2" s="53"/>
      <c r="B2" s="54"/>
      <c r="C2" s="50"/>
      <c r="D2" s="50"/>
      <c r="E2" s="50"/>
      <c r="F2" s="50"/>
      <c r="G2" s="50"/>
      <c r="H2" s="50"/>
      <c r="I2" s="50"/>
      <c r="J2" s="50"/>
      <c r="K2" s="50"/>
      <c r="L2" s="50"/>
      <c r="M2" s="50"/>
      <c r="N2" s="50"/>
      <c r="O2" s="50"/>
      <c r="P2" s="50"/>
      <c r="Q2" s="50"/>
      <c r="R2" s="50"/>
      <c r="S2" s="50"/>
      <c r="T2" s="50"/>
      <c r="U2" s="50"/>
      <c r="V2" s="50"/>
      <c r="W2" s="47" t="s">
        <v>72</v>
      </c>
    </row>
    <row r="3" spans="1:23" ht="15">
      <c r="A3" s="53"/>
      <c r="B3" s="54"/>
      <c r="C3" s="50"/>
      <c r="D3" s="50"/>
      <c r="E3" s="50"/>
      <c r="F3" s="50"/>
      <c r="G3" s="50"/>
      <c r="H3" s="50"/>
      <c r="I3" s="50"/>
      <c r="J3" s="50"/>
      <c r="K3" s="50"/>
      <c r="L3" s="50"/>
      <c r="M3" s="50"/>
      <c r="N3" s="50"/>
      <c r="O3" s="50"/>
      <c r="P3" s="50"/>
      <c r="Q3" s="50"/>
      <c r="R3" s="50"/>
      <c r="S3" s="50"/>
      <c r="T3" s="50"/>
      <c r="U3" s="50"/>
      <c r="V3" s="50"/>
      <c r="W3" s="48" t="s">
        <v>73</v>
      </c>
    </row>
    <row r="4" spans="1:23" ht="15">
      <c r="A4" s="55"/>
      <c r="B4" s="56"/>
      <c r="C4" s="50"/>
      <c r="D4" s="50"/>
      <c r="E4" s="50"/>
      <c r="F4" s="50"/>
      <c r="G4" s="50"/>
      <c r="H4" s="50"/>
      <c r="I4" s="50"/>
      <c r="J4" s="50"/>
      <c r="K4" s="50"/>
      <c r="L4" s="50"/>
      <c r="M4" s="50"/>
      <c r="N4" s="50"/>
      <c r="O4" s="50"/>
      <c r="P4" s="50"/>
      <c r="Q4" s="50"/>
      <c r="R4" s="50"/>
      <c r="S4" s="50"/>
      <c r="T4" s="50"/>
      <c r="U4" s="50"/>
      <c r="V4" s="50"/>
      <c r="W4" s="47" t="s">
        <v>74</v>
      </c>
    </row>
    <row r="5" spans="1:23" ht="18.75">
      <c r="A5" s="76"/>
      <c r="B5" s="76"/>
      <c r="C5" s="76"/>
      <c r="D5" s="76"/>
      <c r="E5" s="76"/>
      <c r="F5" s="76"/>
      <c r="G5" s="76"/>
      <c r="H5" s="76"/>
      <c r="I5" s="76"/>
      <c r="J5" s="76"/>
      <c r="K5" s="76"/>
      <c r="L5" s="76"/>
      <c r="M5" s="76"/>
      <c r="N5" s="76"/>
      <c r="O5" s="76"/>
      <c r="P5" s="76"/>
      <c r="Q5" s="76"/>
      <c r="R5" s="76"/>
      <c r="S5" s="76"/>
      <c r="T5" s="76"/>
      <c r="U5" s="76"/>
      <c r="V5" s="76"/>
      <c r="W5" s="19"/>
    </row>
    <row r="6" spans="1:23" ht="18.75">
      <c r="A6" s="72" t="s">
        <v>17</v>
      </c>
      <c r="B6" s="72"/>
      <c r="C6" s="72"/>
      <c r="D6" s="72"/>
      <c r="E6" s="72"/>
      <c r="F6" s="72"/>
      <c r="G6" s="72"/>
      <c r="H6" s="72"/>
      <c r="I6" s="72"/>
      <c r="J6" s="72"/>
      <c r="K6" s="72"/>
      <c r="L6" s="72"/>
      <c r="M6" s="72"/>
      <c r="N6" s="6"/>
      <c r="O6" s="6"/>
      <c r="P6" s="25"/>
      <c r="Q6" s="25"/>
      <c r="R6" s="6"/>
      <c r="S6" s="6"/>
      <c r="T6" s="6"/>
      <c r="U6" s="6"/>
      <c r="V6" s="6"/>
      <c r="W6" s="6"/>
    </row>
    <row r="7" ht="15"/>
    <row r="8" spans="1:23" ht="26.25" customHeight="1">
      <c r="A8" s="74" t="s">
        <v>0</v>
      </c>
      <c r="B8" s="74" t="s">
        <v>1</v>
      </c>
      <c r="C8" s="74" t="s">
        <v>19</v>
      </c>
      <c r="D8" s="82" t="s">
        <v>15</v>
      </c>
      <c r="E8" s="74" t="s">
        <v>6</v>
      </c>
      <c r="F8" s="73" t="s">
        <v>39</v>
      </c>
      <c r="G8" s="84" t="s">
        <v>24</v>
      </c>
      <c r="H8" s="85"/>
      <c r="I8" s="85"/>
      <c r="J8" s="86"/>
      <c r="K8" s="73" t="s">
        <v>7</v>
      </c>
      <c r="L8" s="95" t="s">
        <v>9</v>
      </c>
      <c r="M8" s="73" t="s">
        <v>11</v>
      </c>
      <c r="N8" s="74" t="s">
        <v>12</v>
      </c>
      <c r="O8" s="79" t="s">
        <v>2</v>
      </c>
      <c r="P8" s="80"/>
      <c r="Q8" s="80"/>
      <c r="R8" s="81"/>
      <c r="S8" s="77" t="s">
        <v>13</v>
      </c>
      <c r="T8" s="77" t="s">
        <v>14</v>
      </c>
      <c r="U8" s="77" t="s">
        <v>3</v>
      </c>
      <c r="V8" s="73" t="s">
        <v>4</v>
      </c>
      <c r="W8" s="94" t="s">
        <v>5</v>
      </c>
    </row>
    <row r="9" spans="1:23" ht="59.25" customHeight="1">
      <c r="A9" s="75"/>
      <c r="B9" s="75"/>
      <c r="C9" s="74"/>
      <c r="D9" s="83"/>
      <c r="E9" s="74"/>
      <c r="F9" s="73"/>
      <c r="G9" s="23" t="s">
        <v>25</v>
      </c>
      <c r="H9" s="23" t="s">
        <v>26</v>
      </c>
      <c r="I9" s="23" t="s">
        <v>27</v>
      </c>
      <c r="J9" s="23" t="s">
        <v>28</v>
      </c>
      <c r="K9" s="73"/>
      <c r="L9" s="95"/>
      <c r="M9" s="73"/>
      <c r="N9" s="74"/>
      <c r="O9" s="2" t="s">
        <v>25</v>
      </c>
      <c r="P9" s="24" t="s">
        <v>26</v>
      </c>
      <c r="Q9" s="24" t="s">
        <v>27</v>
      </c>
      <c r="R9" s="2" t="s">
        <v>28</v>
      </c>
      <c r="S9" s="78"/>
      <c r="T9" s="78"/>
      <c r="U9" s="78"/>
      <c r="V9" s="73"/>
      <c r="W9" s="94"/>
    </row>
    <row r="10" spans="1:23" ht="91.5" customHeight="1">
      <c r="A10" s="99" t="s">
        <v>29</v>
      </c>
      <c r="B10" s="102" t="s">
        <v>30</v>
      </c>
      <c r="C10" s="101" t="s">
        <v>36</v>
      </c>
      <c r="D10" s="98" t="s">
        <v>64</v>
      </c>
      <c r="E10" s="97" t="s">
        <v>61</v>
      </c>
      <c r="F10" s="96">
        <v>1</v>
      </c>
      <c r="G10" s="103"/>
      <c r="H10" s="103"/>
      <c r="I10" s="103"/>
      <c r="J10" s="103"/>
      <c r="K10" s="96">
        <v>200</v>
      </c>
      <c r="L10" s="38" t="s">
        <v>59</v>
      </c>
      <c r="M10" s="16">
        <v>0.8</v>
      </c>
      <c r="N10" s="17" t="s">
        <v>22</v>
      </c>
      <c r="O10" s="3">
        <v>0.25</v>
      </c>
      <c r="P10" s="3">
        <v>0.5</v>
      </c>
      <c r="Q10" s="3">
        <v>0.75</v>
      </c>
      <c r="R10" s="3">
        <v>1</v>
      </c>
      <c r="S10" s="11">
        <v>1</v>
      </c>
      <c r="T10" s="4">
        <f>+M10*S10</f>
        <v>0.8</v>
      </c>
      <c r="U10" s="87"/>
      <c r="V10" s="87"/>
      <c r="W10" s="89" t="s">
        <v>76</v>
      </c>
    </row>
    <row r="11" spans="1:23" ht="57.75" customHeight="1">
      <c r="A11" s="100"/>
      <c r="B11" s="102"/>
      <c r="C11" s="101"/>
      <c r="D11" s="98"/>
      <c r="E11" s="97"/>
      <c r="F11" s="96"/>
      <c r="G11" s="104"/>
      <c r="H11" s="104"/>
      <c r="I11" s="104"/>
      <c r="J11" s="104"/>
      <c r="K11" s="96"/>
      <c r="L11" s="38" t="s">
        <v>60</v>
      </c>
      <c r="M11" s="16">
        <v>0.2</v>
      </c>
      <c r="N11" s="21" t="s">
        <v>22</v>
      </c>
      <c r="O11" s="3"/>
      <c r="P11" s="3"/>
      <c r="Q11" s="3"/>
      <c r="R11" s="3">
        <v>1</v>
      </c>
      <c r="S11" s="11">
        <v>1</v>
      </c>
      <c r="T11" s="4">
        <f aca="true" t="shared" si="0" ref="T11:T29">+M11*S11</f>
        <v>0.2</v>
      </c>
      <c r="U11" s="88"/>
      <c r="V11" s="88"/>
      <c r="W11" s="90"/>
    </row>
    <row r="12" spans="1:23" ht="35.25" customHeight="1">
      <c r="A12" s="57" t="s">
        <v>10</v>
      </c>
      <c r="B12" s="58"/>
      <c r="C12" s="58"/>
      <c r="D12" s="58"/>
      <c r="E12" s="58"/>
      <c r="F12" s="58"/>
      <c r="G12" s="58"/>
      <c r="H12" s="58"/>
      <c r="I12" s="58"/>
      <c r="J12" s="58"/>
      <c r="K12" s="58"/>
      <c r="L12" s="59"/>
      <c r="M12" s="5">
        <f>SUM(M10:M11)</f>
        <v>1</v>
      </c>
      <c r="N12" s="8"/>
      <c r="O12" s="5"/>
      <c r="P12" s="5"/>
      <c r="Q12" s="5"/>
      <c r="R12" s="5"/>
      <c r="S12" s="12"/>
      <c r="T12" s="5">
        <f>SUM(T10:T11)</f>
        <v>1</v>
      </c>
      <c r="U12" s="5">
        <v>0.16</v>
      </c>
      <c r="V12" s="5">
        <f>+U12*T12</f>
        <v>0.16</v>
      </c>
      <c r="W12" s="9" t="s">
        <v>18</v>
      </c>
    </row>
    <row r="13" spans="1:23" ht="71.25" customHeight="1">
      <c r="A13" s="105" t="s">
        <v>29</v>
      </c>
      <c r="B13" s="102" t="s">
        <v>30</v>
      </c>
      <c r="C13" s="62" t="s">
        <v>40</v>
      </c>
      <c r="D13" s="65" t="s">
        <v>65</v>
      </c>
      <c r="E13" s="42" t="s">
        <v>45</v>
      </c>
      <c r="F13" s="43">
        <v>1</v>
      </c>
      <c r="G13" s="107" t="s">
        <v>18</v>
      </c>
      <c r="H13" s="107"/>
      <c r="I13" s="107"/>
      <c r="J13" s="107"/>
      <c r="K13" s="67">
        <v>100</v>
      </c>
      <c r="L13" s="39" t="s">
        <v>41</v>
      </c>
      <c r="M13" s="16">
        <v>0.25</v>
      </c>
      <c r="N13" s="21" t="s">
        <v>22</v>
      </c>
      <c r="O13" s="3"/>
      <c r="P13" s="3">
        <v>1</v>
      </c>
      <c r="Q13" s="3"/>
      <c r="R13" s="3"/>
      <c r="S13" s="11">
        <v>0.5</v>
      </c>
      <c r="T13" s="4">
        <f t="shared" si="0"/>
        <v>0.125</v>
      </c>
      <c r="U13" s="87"/>
      <c r="V13" s="87"/>
      <c r="W13" s="89" t="s">
        <v>78</v>
      </c>
    </row>
    <row r="14" spans="1:23" ht="101.25" customHeight="1">
      <c r="A14" s="105"/>
      <c r="B14" s="102"/>
      <c r="C14" s="63"/>
      <c r="D14" s="66"/>
      <c r="E14" s="42" t="s">
        <v>45</v>
      </c>
      <c r="F14" s="43">
        <v>1</v>
      </c>
      <c r="G14" s="108"/>
      <c r="H14" s="108"/>
      <c r="I14" s="108"/>
      <c r="J14" s="108"/>
      <c r="K14" s="68"/>
      <c r="L14" s="39" t="s">
        <v>42</v>
      </c>
      <c r="M14" s="16">
        <v>0.25</v>
      </c>
      <c r="N14" s="41" t="s">
        <v>22</v>
      </c>
      <c r="O14" s="3">
        <v>1</v>
      </c>
      <c r="P14" s="3"/>
      <c r="Q14" s="3"/>
      <c r="R14" s="3"/>
      <c r="S14" s="11">
        <v>1</v>
      </c>
      <c r="T14" s="4">
        <f t="shared" si="0"/>
        <v>0.25</v>
      </c>
      <c r="U14" s="88"/>
      <c r="V14" s="88"/>
      <c r="W14" s="90"/>
    </row>
    <row r="15" spans="1:23" ht="51.75" customHeight="1">
      <c r="A15" s="105"/>
      <c r="B15" s="102"/>
      <c r="C15" s="63"/>
      <c r="D15" s="66"/>
      <c r="E15" s="42" t="s">
        <v>46</v>
      </c>
      <c r="F15" s="43">
        <v>1</v>
      </c>
      <c r="G15" s="108"/>
      <c r="H15" s="108"/>
      <c r="I15" s="108"/>
      <c r="J15" s="108"/>
      <c r="K15" s="68"/>
      <c r="L15" s="39" t="s">
        <v>43</v>
      </c>
      <c r="M15" s="16">
        <v>0.25</v>
      </c>
      <c r="N15" s="41" t="s">
        <v>22</v>
      </c>
      <c r="O15" s="3"/>
      <c r="P15" s="3">
        <v>1</v>
      </c>
      <c r="Q15" s="3"/>
      <c r="R15" s="3"/>
      <c r="S15" s="11">
        <v>1</v>
      </c>
      <c r="T15" s="4">
        <f t="shared" si="0"/>
        <v>0.25</v>
      </c>
      <c r="U15" s="88"/>
      <c r="V15" s="88"/>
      <c r="W15" s="90"/>
    </row>
    <row r="16" spans="1:23" ht="61.5" customHeight="1">
      <c r="A16" s="105"/>
      <c r="B16" s="102"/>
      <c r="C16" s="64"/>
      <c r="D16" s="106"/>
      <c r="E16" s="42" t="s">
        <v>47</v>
      </c>
      <c r="F16" s="43">
        <v>2</v>
      </c>
      <c r="G16" s="109"/>
      <c r="H16" s="109"/>
      <c r="I16" s="109"/>
      <c r="J16" s="109"/>
      <c r="K16" s="68"/>
      <c r="L16" s="38" t="s">
        <v>44</v>
      </c>
      <c r="M16" s="16">
        <v>0.25</v>
      </c>
      <c r="N16" s="21" t="s">
        <v>22</v>
      </c>
      <c r="O16" s="3"/>
      <c r="P16" s="3">
        <v>0.5</v>
      </c>
      <c r="Q16" s="3"/>
      <c r="R16" s="3">
        <v>1</v>
      </c>
      <c r="S16" s="11">
        <v>1</v>
      </c>
      <c r="T16" s="4">
        <f>+M16*S16</f>
        <v>0.25</v>
      </c>
      <c r="U16" s="88"/>
      <c r="V16" s="88"/>
      <c r="W16" s="90"/>
    </row>
    <row r="17" spans="1:23" ht="35.25" customHeight="1">
      <c r="A17" s="57" t="s">
        <v>10</v>
      </c>
      <c r="B17" s="58"/>
      <c r="C17" s="58"/>
      <c r="D17" s="58"/>
      <c r="E17" s="58"/>
      <c r="F17" s="58"/>
      <c r="G17" s="58"/>
      <c r="H17" s="58"/>
      <c r="I17" s="58"/>
      <c r="J17" s="58"/>
      <c r="K17" s="58"/>
      <c r="L17" s="59"/>
      <c r="M17" s="5">
        <f>SUM(M13:M16)</f>
        <v>1</v>
      </c>
      <c r="N17" s="8"/>
      <c r="O17" s="5"/>
      <c r="P17" s="5"/>
      <c r="Q17" s="5"/>
      <c r="R17" s="5"/>
      <c r="S17" s="12"/>
      <c r="T17" s="5">
        <f>SUM(T13:T16)</f>
        <v>0.875</v>
      </c>
      <c r="U17" s="5">
        <v>0.16</v>
      </c>
      <c r="V17" s="5">
        <f>+U17*T17</f>
        <v>0.14</v>
      </c>
      <c r="W17" s="9" t="s">
        <v>77</v>
      </c>
    </row>
    <row r="18" spans="1:23" ht="71.25" customHeight="1">
      <c r="A18" s="105" t="s">
        <v>29</v>
      </c>
      <c r="B18" s="102" t="s">
        <v>30</v>
      </c>
      <c r="C18" s="62" t="s">
        <v>48</v>
      </c>
      <c r="D18" s="114" t="s">
        <v>63</v>
      </c>
      <c r="E18" s="110" t="s">
        <v>51</v>
      </c>
      <c r="F18" s="112">
        <v>1</v>
      </c>
      <c r="G18" s="107" t="s">
        <v>18</v>
      </c>
      <c r="H18" s="107"/>
      <c r="I18" s="107"/>
      <c r="J18" s="107"/>
      <c r="K18" s="67">
        <v>150</v>
      </c>
      <c r="L18" s="39" t="s">
        <v>49</v>
      </c>
      <c r="M18" s="16">
        <v>0.5</v>
      </c>
      <c r="N18" s="41" t="s">
        <v>22</v>
      </c>
      <c r="O18" s="3"/>
      <c r="P18" s="3">
        <v>1</v>
      </c>
      <c r="Q18" s="3"/>
      <c r="R18" s="3"/>
      <c r="S18" s="11">
        <v>1</v>
      </c>
      <c r="T18" s="4">
        <f>+M18*S18</f>
        <v>0.5</v>
      </c>
      <c r="U18" s="87"/>
      <c r="V18" s="87"/>
      <c r="W18" s="89" t="s">
        <v>70</v>
      </c>
    </row>
    <row r="19" spans="1:23" ht="61.5" customHeight="1">
      <c r="A19" s="105"/>
      <c r="B19" s="102"/>
      <c r="C19" s="64"/>
      <c r="D19" s="115"/>
      <c r="E19" s="111"/>
      <c r="F19" s="113"/>
      <c r="G19" s="109"/>
      <c r="H19" s="109"/>
      <c r="I19" s="109"/>
      <c r="J19" s="109"/>
      <c r="K19" s="68"/>
      <c r="L19" s="39" t="s">
        <v>50</v>
      </c>
      <c r="M19" s="16">
        <v>0.5</v>
      </c>
      <c r="N19" s="41" t="s">
        <v>22</v>
      </c>
      <c r="O19" s="3"/>
      <c r="P19" s="3">
        <v>1</v>
      </c>
      <c r="Q19" s="3"/>
      <c r="R19" s="3"/>
      <c r="S19" s="11">
        <v>1</v>
      </c>
      <c r="T19" s="4">
        <f>+M19*S19</f>
        <v>0.5</v>
      </c>
      <c r="U19" s="88"/>
      <c r="V19" s="88"/>
      <c r="W19" s="90"/>
    </row>
    <row r="20" spans="1:23" ht="35.25" customHeight="1">
      <c r="A20" s="57" t="s">
        <v>10</v>
      </c>
      <c r="B20" s="58"/>
      <c r="C20" s="58"/>
      <c r="D20" s="58"/>
      <c r="E20" s="58"/>
      <c r="F20" s="58"/>
      <c r="G20" s="58"/>
      <c r="H20" s="58"/>
      <c r="I20" s="58"/>
      <c r="J20" s="58"/>
      <c r="K20" s="58"/>
      <c r="L20" s="59"/>
      <c r="M20" s="5">
        <f>SUM(M18:M19)</f>
        <v>1</v>
      </c>
      <c r="N20" s="8"/>
      <c r="O20" s="5"/>
      <c r="P20" s="5"/>
      <c r="Q20" s="5"/>
      <c r="R20" s="5"/>
      <c r="S20" s="12"/>
      <c r="T20" s="5">
        <f>SUM(T18:T19)</f>
        <v>1</v>
      </c>
      <c r="U20" s="5">
        <v>0.16</v>
      </c>
      <c r="V20" s="5">
        <f>+U20*T20</f>
        <v>0.16</v>
      </c>
      <c r="W20" s="9"/>
    </row>
    <row r="21" spans="1:23" ht="63" customHeight="1">
      <c r="A21" s="91" t="s">
        <v>29</v>
      </c>
      <c r="B21" s="60" t="s">
        <v>30</v>
      </c>
      <c r="C21" s="62" t="s">
        <v>20</v>
      </c>
      <c r="D21" s="65" t="s">
        <v>66</v>
      </c>
      <c r="E21" s="44" t="s">
        <v>55</v>
      </c>
      <c r="F21" s="43">
        <v>9</v>
      </c>
      <c r="G21" s="69"/>
      <c r="H21" s="69"/>
      <c r="I21" s="69"/>
      <c r="J21" s="69"/>
      <c r="K21" s="67">
        <v>100</v>
      </c>
      <c r="L21" s="38" t="s">
        <v>34</v>
      </c>
      <c r="M21" s="16">
        <v>0.4</v>
      </c>
      <c r="N21" s="21" t="s">
        <v>22</v>
      </c>
      <c r="O21" s="3"/>
      <c r="P21" s="3">
        <v>0.5</v>
      </c>
      <c r="Q21" s="3"/>
      <c r="R21" s="3">
        <v>1</v>
      </c>
      <c r="S21" s="11">
        <v>0.8</v>
      </c>
      <c r="T21" s="4">
        <f t="shared" si="0"/>
        <v>0.32000000000000006</v>
      </c>
      <c r="U21" s="87"/>
      <c r="V21" s="87"/>
      <c r="W21" s="89" t="s">
        <v>81</v>
      </c>
    </row>
    <row r="22" spans="1:23" ht="69.75" customHeight="1">
      <c r="A22" s="92"/>
      <c r="B22" s="60"/>
      <c r="C22" s="63"/>
      <c r="D22" s="66"/>
      <c r="E22" s="44" t="s">
        <v>47</v>
      </c>
      <c r="F22" s="43">
        <v>1</v>
      </c>
      <c r="G22" s="70"/>
      <c r="H22" s="70"/>
      <c r="I22" s="70"/>
      <c r="J22" s="70"/>
      <c r="K22" s="68"/>
      <c r="L22" s="38" t="s">
        <v>52</v>
      </c>
      <c r="M22" s="16">
        <v>0.4</v>
      </c>
      <c r="N22" s="37" t="s">
        <v>22</v>
      </c>
      <c r="O22" s="3">
        <v>0.25</v>
      </c>
      <c r="P22" s="3">
        <v>0.5</v>
      </c>
      <c r="Q22" s="3">
        <v>0.75</v>
      </c>
      <c r="R22" s="3">
        <v>1</v>
      </c>
      <c r="S22" s="11">
        <v>1</v>
      </c>
      <c r="T22" s="4">
        <f t="shared" si="0"/>
        <v>0.4</v>
      </c>
      <c r="U22" s="88"/>
      <c r="V22" s="88"/>
      <c r="W22" s="90"/>
    </row>
    <row r="23" spans="1:23" ht="62.25" customHeight="1">
      <c r="A23" s="93"/>
      <c r="B23" s="61"/>
      <c r="C23" s="64"/>
      <c r="D23" s="66"/>
      <c r="E23" s="44" t="s">
        <v>54</v>
      </c>
      <c r="F23" s="43">
        <v>1</v>
      </c>
      <c r="G23" s="71"/>
      <c r="H23" s="71"/>
      <c r="I23" s="71"/>
      <c r="J23" s="71"/>
      <c r="K23" s="68"/>
      <c r="L23" s="38" t="s">
        <v>53</v>
      </c>
      <c r="M23" s="16">
        <v>0.2</v>
      </c>
      <c r="N23" s="21" t="s">
        <v>22</v>
      </c>
      <c r="O23" s="3"/>
      <c r="P23" s="3"/>
      <c r="Q23" s="3"/>
      <c r="R23" s="3">
        <v>1</v>
      </c>
      <c r="S23" s="11">
        <v>1</v>
      </c>
      <c r="T23" s="4">
        <f t="shared" si="0"/>
        <v>0.2</v>
      </c>
      <c r="U23" s="88"/>
      <c r="V23" s="88"/>
      <c r="W23" s="90"/>
    </row>
    <row r="24" spans="1:23" ht="35.25" customHeight="1">
      <c r="A24" s="57" t="s">
        <v>10</v>
      </c>
      <c r="B24" s="58"/>
      <c r="C24" s="58"/>
      <c r="D24" s="58"/>
      <c r="E24" s="58"/>
      <c r="F24" s="58"/>
      <c r="G24" s="58"/>
      <c r="H24" s="58"/>
      <c r="I24" s="58"/>
      <c r="J24" s="58"/>
      <c r="K24" s="58"/>
      <c r="L24" s="59"/>
      <c r="M24" s="5">
        <f>SUM(M21:M23)</f>
        <v>1</v>
      </c>
      <c r="N24" s="8"/>
      <c r="O24" s="5"/>
      <c r="P24" s="5"/>
      <c r="Q24" s="5"/>
      <c r="R24" s="5"/>
      <c r="S24" s="12"/>
      <c r="T24" s="5">
        <f>SUM(T21:T23)</f>
        <v>0.9200000000000002</v>
      </c>
      <c r="U24" s="5">
        <v>0.16</v>
      </c>
      <c r="V24" s="5">
        <f>+U24*T24</f>
        <v>0.14720000000000003</v>
      </c>
      <c r="W24" s="9" t="s">
        <v>69</v>
      </c>
    </row>
    <row r="25" spans="1:23" ht="50.25" customHeight="1">
      <c r="A25" s="91" t="s">
        <v>29</v>
      </c>
      <c r="B25" s="60" t="s">
        <v>30</v>
      </c>
      <c r="C25" s="62" t="s">
        <v>23</v>
      </c>
      <c r="D25" s="65" t="s">
        <v>67</v>
      </c>
      <c r="E25" s="44" t="s">
        <v>58</v>
      </c>
      <c r="F25" s="43">
        <v>1</v>
      </c>
      <c r="G25" s="69"/>
      <c r="H25" s="69"/>
      <c r="I25" s="69"/>
      <c r="J25" s="69"/>
      <c r="K25" s="67">
        <v>100</v>
      </c>
      <c r="L25" s="38" t="s">
        <v>37</v>
      </c>
      <c r="M25" s="16">
        <v>0.6</v>
      </c>
      <c r="N25" s="21" t="s">
        <v>22</v>
      </c>
      <c r="O25" s="3">
        <v>0.25</v>
      </c>
      <c r="P25" s="3">
        <v>0.5</v>
      </c>
      <c r="Q25" s="3">
        <v>0.75</v>
      </c>
      <c r="R25" s="3">
        <v>1</v>
      </c>
      <c r="S25" s="11">
        <v>1</v>
      </c>
      <c r="T25" s="4">
        <f t="shared" si="0"/>
        <v>0.6</v>
      </c>
      <c r="U25" s="87"/>
      <c r="V25" s="87"/>
      <c r="W25" s="89" t="s">
        <v>79</v>
      </c>
    </row>
    <row r="26" spans="1:23" ht="50.25" customHeight="1">
      <c r="A26" s="92"/>
      <c r="B26" s="60"/>
      <c r="C26" s="63"/>
      <c r="D26" s="66"/>
      <c r="E26" s="44" t="s">
        <v>57</v>
      </c>
      <c r="F26" s="43">
        <v>2</v>
      </c>
      <c r="G26" s="70"/>
      <c r="H26" s="70"/>
      <c r="I26" s="70"/>
      <c r="J26" s="70"/>
      <c r="K26" s="68"/>
      <c r="L26" s="38" t="s">
        <v>35</v>
      </c>
      <c r="M26" s="16">
        <v>0.2</v>
      </c>
      <c r="N26" s="21" t="s">
        <v>22</v>
      </c>
      <c r="O26" s="3">
        <v>0.25</v>
      </c>
      <c r="P26" s="3">
        <v>0.5</v>
      </c>
      <c r="Q26" s="3">
        <v>0.75</v>
      </c>
      <c r="R26" s="3">
        <v>1</v>
      </c>
      <c r="S26" s="11">
        <v>1</v>
      </c>
      <c r="T26" s="4">
        <f t="shared" si="0"/>
        <v>0.2</v>
      </c>
      <c r="U26" s="88"/>
      <c r="V26" s="88"/>
      <c r="W26" s="90"/>
    </row>
    <row r="27" spans="1:23" ht="66.75" customHeight="1">
      <c r="A27" s="92"/>
      <c r="B27" s="60"/>
      <c r="C27" s="63"/>
      <c r="D27" s="66"/>
      <c r="E27" s="44" t="s">
        <v>54</v>
      </c>
      <c r="F27" s="43">
        <v>1</v>
      </c>
      <c r="G27" s="70"/>
      <c r="H27" s="70"/>
      <c r="I27" s="70"/>
      <c r="J27" s="70"/>
      <c r="K27" s="68"/>
      <c r="L27" s="38" t="s">
        <v>56</v>
      </c>
      <c r="M27" s="16">
        <v>0.2</v>
      </c>
      <c r="N27" s="40" t="s">
        <v>22</v>
      </c>
      <c r="O27" s="3"/>
      <c r="P27" s="3"/>
      <c r="Q27" s="3"/>
      <c r="R27" s="3">
        <v>1</v>
      </c>
      <c r="S27" s="11">
        <v>1</v>
      </c>
      <c r="T27" s="4">
        <f t="shared" si="0"/>
        <v>0.2</v>
      </c>
      <c r="U27" s="88"/>
      <c r="V27" s="88"/>
      <c r="W27" s="90"/>
    </row>
    <row r="28" spans="1:23" ht="35.25" customHeight="1">
      <c r="A28" s="57" t="s">
        <v>10</v>
      </c>
      <c r="B28" s="58"/>
      <c r="C28" s="58"/>
      <c r="D28" s="58"/>
      <c r="E28" s="58"/>
      <c r="F28" s="58"/>
      <c r="G28" s="58"/>
      <c r="H28" s="58"/>
      <c r="I28" s="58"/>
      <c r="J28" s="58"/>
      <c r="K28" s="58"/>
      <c r="L28" s="59"/>
      <c r="M28" s="5">
        <f>SUM(M25:M27)</f>
        <v>1</v>
      </c>
      <c r="N28" s="8"/>
      <c r="O28" s="5"/>
      <c r="P28" s="5"/>
      <c r="Q28" s="5"/>
      <c r="R28" s="5"/>
      <c r="S28" s="12"/>
      <c r="T28" s="5">
        <f>SUM(T25:T27)</f>
        <v>1</v>
      </c>
      <c r="U28" s="5">
        <v>0.16</v>
      </c>
      <c r="V28" s="5">
        <f>+U28*T28</f>
        <v>0.16</v>
      </c>
      <c r="W28" s="9" t="s">
        <v>18</v>
      </c>
    </row>
    <row r="29" spans="1:23" ht="97.5" customHeight="1">
      <c r="A29" s="30" t="s">
        <v>31</v>
      </c>
      <c r="B29" s="31" t="s">
        <v>32</v>
      </c>
      <c r="C29" s="45" t="s">
        <v>21</v>
      </c>
      <c r="D29" s="34" t="s">
        <v>68</v>
      </c>
      <c r="E29" s="29" t="s">
        <v>38</v>
      </c>
      <c r="F29" s="32">
        <v>4</v>
      </c>
      <c r="G29" s="26"/>
      <c r="H29" s="26"/>
      <c r="I29" s="26"/>
      <c r="J29" s="26"/>
      <c r="K29" s="33">
        <v>1093</v>
      </c>
      <c r="L29" s="39" t="s">
        <v>62</v>
      </c>
      <c r="M29" s="16">
        <v>1</v>
      </c>
      <c r="N29" s="21" t="s">
        <v>33</v>
      </c>
      <c r="O29" s="3">
        <v>0.25</v>
      </c>
      <c r="P29" s="3">
        <v>0.5</v>
      </c>
      <c r="Q29" s="3">
        <v>0.75</v>
      </c>
      <c r="R29" s="3">
        <v>1</v>
      </c>
      <c r="S29" s="11">
        <v>1</v>
      </c>
      <c r="T29" s="4">
        <f t="shared" si="0"/>
        <v>1</v>
      </c>
      <c r="U29" s="28"/>
      <c r="V29" s="28"/>
      <c r="W29" s="27" t="s">
        <v>80</v>
      </c>
    </row>
    <row r="30" spans="1:23" ht="35.25" customHeight="1">
      <c r="A30" s="57" t="s">
        <v>10</v>
      </c>
      <c r="B30" s="58"/>
      <c r="C30" s="58"/>
      <c r="D30" s="58"/>
      <c r="E30" s="58"/>
      <c r="F30" s="58"/>
      <c r="G30" s="58"/>
      <c r="H30" s="58"/>
      <c r="I30" s="58"/>
      <c r="J30" s="58"/>
      <c r="K30" s="58"/>
      <c r="L30" s="59"/>
      <c r="M30" s="5">
        <f>SUM(M29:M29)</f>
        <v>1</v>
      </c>
      <c r="N30" s="8"/>
      <c r="O30" s="5"/>
      <c r="P30" s="5"/>
      <c r="Q30" s="5"/>
      <c r="R30" s="5"/>
      <c r="S30" s="12"/>
      <c r="T30" s="5">
        <f>SUM(T29:T29)</f>
        <v>1</v>
      </c>
      <c r="U30" s="5">
        <v>0.2</v>
      </c>
      <c r="V30" s="5">
        <f>+U30*T30</f>
        <v>0.2</v>
      </c>
      <c r="W30" s="9"/>
    </row>
    <row r="31" spans="1:23" ht="34.5" customHeight="1">
      <c r="A31" s="57" t="s">
        <v>8</v>
      </c>
      <c r="B31" s="58"/>
      <c r="C31" s="58"/>
      <c r="D31" s="58"/>
      <c r="E31" s="58"/>
      <c r="F31" s="59"/>
      <c r="G31" s="22"/>
      <c r="H31" s="22"/>
      <c r="I31" s="22"/>
      <c r="J31" s="22"/>
      <c r="K31" s="7">
        <f>+K10+K13+K18+K21+K25+K29</f>
        <v>1743</v>
      </c>
      <c r="L31" s="35"/>
      <c r="M31" s="7"/>
      <c r="N31" s="13"/>
      <c r="O31" s="14"/>
      <c r="P31" s="14"/>
      <c r="Q31" s="14"/>
      <c r="R31" s="14"/>
      <c r="S31" s="14"/>
      <c r="T31" s="15"/>
      <c r="U31" s="10">
        <f>+U12+U17+U20+U24+U28+U30</f>
        <v>1</v>
      </c>
      <c r="V31" s="10">
        <f>+V12+V17+V20+V24+V28+V30</f>
        <v>0.9672000000000001</v>
      </c>
      <c r="W31" s="9"/>
    </row>
    <row r="34" spans="1:3" ht="15">
      <c r="A34" s="20"/>
      <c r="B34" s="20"/>
      <c r="C34" s="20"/>
    </row>
    <row r="35" ht="15">
      <c r="A35" s="1" t="s">
        <v>16</v>
      </c>
    </row>
  </sheetData>
  <sheetProtection/>
  <mergeCells count="92">
    <mergeCell ref="V18:V19"/>
    <mergeCell ref="W18:W19"/>
    <mergeCell ref="A20:L20"/>
    <mergeCell ref="E18:E19"/>
    <mergeCell ref="F18:F19"/>
    <mergeCell ref="H18:H19"/>
    <mergeCell ref="I18:I19"/>
    <mergeCell ref="J18:J19"/>
    <mergeCell ref="K18:K19"/>
    <mergeCell ref="U18:U19"/>
    <mergeCell ref="A18:A19"/>
    <mergeCell ref="B18:B19"/>
    <mergeCell ref="C18:C19"/>
    <mergeCell ref="D18:D19"/>
    <mergeCell ref="G18:G19"/>
    <mergeCell ref="W13:W16"/>
    <mergeCell ref="U13:U16"/>
    <mergeCell ref="V13:V16"/>
    <mergeCell ref="A17:L17"/>
    <mergeCell ref="A13:A16"/>
    <mergeCell ref="B13:B16"/>
    <mergeCell ref="C13:C16"/>
    <mergeCell ref="K13:K16"/>
    <mergeCell ref="D13:D16"/>
    <mergeCell ref="G13:G16"/>
    <mergeCell ref="H13:H16"/>
    <mergeCell ref="I13:I16"/>
    <mergeCell ref="J13:J16"/>
    <mergeCell ref="D10:D11"/>
    <mergeCell ref="A10:A11"/>
    <mergeCell ref="C10:C11"/>
    <mergeCell ref="B10:B11"/>
    <mergeCell ref="K10:K11"/>
    <mergeCell ref="G10:G11"/>
    <mergeCell ref="H10:H11"/>
    <mergeCell ref="I10:I11"/>
    <mergeCell ref="J10:J11"/>
    <mergeCell ref="W10:W11"/>
    <mergeCell ref="A12:L12"/>
    <mergeCell ref="A25:A27"/>
    <mergeCell ref="B25:B27"/>
    <mergeCell ref="C25:C27"/>
    <mergeCell ref="U25:U27"/>
    <mergeCell ref="V25:V27"/>
    <mergeCell ref="U10:U11"/>
    <mergeCell ref="V10:V11"/>
    <mergeCell ref="F10:F11"/>
    <mergeCell ref="E10:E11"/>
    <mergeCell ref="W25:W27"/>
    <mergeCell ref="G25:G27"/>
    <mergeCell ref="H25:H27"/>
    <mergeCell ref="I25:I27"/>
    <mergeCell ref="J25:J27"/>
    <mergeCell ref="W8:W9"/>
    <mergeCell ref="K8:K9"/>
    <mergeCell ref="T8:T9"/>
    <mergeCell ref="N8:N9"/>
    <mergeCell ref="L8:L9"/>
    <mergeCell ref="S8:S9"/>
    <mergeCell ref="V21:V23"/>
    <mergeCell ref="W21:W23"/>
    <mergeCell ref="A24:L24"/>
    <mergeCell ref="U21:U23"/>
    <mergeCell ref="A21:A23"/>
    <mergeCell ref="H21:H23"/>
    <mergeCell ref="G21:G23"/>
    <mergeCell ref="J21:J23"/>
    <mergeCell ref="A5:V5"/>
    <mergeCell ref="U8:U9"/>
    <mergeCell ref="F8:F9"/>
    <mergeCell ref="C8:C9"/>
    <mergeCell ref="O8:R8"/>
    <mergeCell ref="V8:V9"/>
    <mergeCell ref="D8:D9"/>
    <mergeCell ref="E8:E9"/>
    <mergeCell ref="G8:J8"/>
    <mergeCell ref="C1:V4"/>
    <mergeCell ref="A1:B4"/>
    <mergeCell ref="A31:F31"/>
    <mergeCell ref="B21:B23"/>
    <mergeCell ref="C21:C23"/>
    <mergeCell ref="A30:L30"/>
    <mergeCell ref="D21:D23"/>
    <mergeCell ref="K21:K23"/>
    <mergeCell ref="D25:D27"/>
    <mergeCell ref="K25:K27"/>
    <mergeCell ref="A28:L28"/>
    <mergeCell ref="I21:I23"/>
    <mergeCell ref="A6:M6"/>
    <mergeCell ref="M8:M9"/>
    <mergeCell ref="B8:B9"/>
    <mergeCell ref="A8:A9"/>
  </mergeCells>
  <dataValidations count="1">
    <dataValidation type="textLength" operator="lessThanOrEqual" allowBlank="1" showInputMessage="1" showErrorMessage="1" promptTitle="Número máximo de caracteres" prompt="Esta celda tendrá máximo 400 caracteres" sqref="W32:W65536 W5:W7">
      <formula1>400</formula1>
    </dataValidation>
  </dataValidations>
  <printOptions/>
  <pageMargins left="0.1968503937007874" right="0.35433070866141736" top="0.3937007874015748" bottom="0.3937007874015748" header="0.31496062992125984" footer="0.31496062992125984"/>
  <pageSetup horizontalDpi="600" verticalDpi="600" orientation="landscape" paperSize="5" scale="5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2020-01-22T20:59:24Z</cp:lastPrinted>
  <dcterms:created xsi:type="dcterms:W3CDTF">2010-12-21T15:57:45Z</dcterms:created>
  <dcterms:modified xsi:type="dcterms:W3CDTF">2020-03-23T19:26:47Z</dcterms:modified>
  <cp:category/>
  <cp:version/>
  <cp:contentType/>
  <cp:contentStatus/>
</cp:coreProperties>
</file>