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VICERECTORIA" sheetId="1" r:id="rId1"/>
  </sheets>
  <definedNames>
    <definedName name="_xlnm.Print_Area" localSheetId="0">'VICERECTORIA'!$A$5:$W$69</definedName>
    <definedName name="_xlnm.Print_Titles" localSheetId="0">'VICERECTORIA'!$8:$9</definedName>
  </definedNames>
  <calcPr fullCalcOnLoad="1"/>
</workbook>
</file>

<file path=xl/comments1.xml><?xml version="1.0" encoding="utf-8"?>
<comments xmlns="http://schemas.openxmlformats.org/spreadsheetml/2006/main">
  <authors>
    <author>TdeA</author>
    <author>BGIRALDO</author>
    <author>bgiraldo</author>
  </authors>
  <commentList>
    <comment ref="M62" authorId="0">
      <text>
        <r>
          <rPr>
            <b/>
            <sz val="9"/>
            <rFont val="Tahoma"/>
            <family val="2"/>
          </rPr>
          <t>TdeA:</t>
        </r>
        <r>
          <rPr>
            <sz val="9"/>
            <rFont val="Tahoma"/>
            <family val="2"/>
          </rPr>
          <t xml:space="preserve">
Presupuesto en plan de acción regiones</t>
        </r>
      </text>
    </comment>
    <comment ref="M58" authorId="0">
      <text>
        <r>
          <rPr>
            <b/>
            <sz val="9"/>
            <rFont val="Tahoma"/>
            <family val="2"/>
          </rPr>
          <t>TdeA:</t>
        </r>
        <r>
          <rPr>
            <sz val="9"/>
            <rFont val="Tahoma"/>
            <family val="2"/>
          </rPr>
          <t xml:space="preserve">
Presupuesto en plan de acción regiones</t>
        </r>
      </text>
    </comment>
    <comment ref="X8" authorId="1">
      <text>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 ref="T8" authorId="2">
      <text>
        <r>
          <rPr>
            <sz val="8"/>
            <rFont val="Tahoma"/>
            <family val="2"/>
          </rPr>
          <t xml:space="preserve">
Digite en esta celda el porcentaje de ejecución para cada actividad en valores de 0% a 100%</t>
        </r>
      </text>
    </comment>
  </commentList>
</comments>
</file>

<file path=xl/sharedStrings.xml><?xml version="1.0" encoding="utf-8"?>
<sst xmlns="http://schemas.openxmlformats.org/spreadsheetml/2006/main" count="255" uniqueCount="152">
  <si>
    <t xml:space="preserve">FIRMA </t>
  </si>
  <si>
    <t>TOTAL  PLAN DE ACCIÓN</t>
  </si>
  <si>
    <t>TOTAL ACUMULADO INDICADOR</t>
  </si>
  <si>
    <t>Monitorear la meta e implementar acciones de mejoramiento.</t>
  </si>
  <si>
    <t>en los programas virtuales considero innecesaria una claidicacion bajo el concepto de subregion. No es medible (grupo cerrado)</t>
  </si>
  <si>
    <t>Definir estrategias para ampliar y/o mantener la cobertura.</t>
  </si>
  <si>
    <t>I3 Número de estudiantes matriculados en programas de pregrado virtuales en subregiones</t>
  </si>
  <si>
    <t>Vicerrectoría Académica</t>
  </si>
  <si>
    <t>Cobertura semipresencial en subregiones</t>
  </si>
  <si>
    <t>03020101-2021</t>
  </si>
  <si>
    <t>E2 Las TIC como instrumento de mediación pedagógica</t>
  </si>
  <si>
    <t>O2 Incrementar cobertura en educación superior de calidad en las subregiones de Colombia</t>
  </si>
  <si>
    <t xml:space="preserve">LE3 Educación inclusiva </t>
  </si>
  <si>
    <t>*Continuamente se revisan los procesos para generar acciones de mejora, establecer instructivos para mejorar los procesos de los estudiantes y tener mejoras en el sistema académico.</t>
  </si>
  <si>
    <t>es una cifra inalcanzable, en este momento tenemos 130, y no se ofertaran en 2021-2</t>
  </si>
  <si>
    <t>Revisar y presentar propuesta  del Calendario académico al Consejo Académico para su aprobación</t>
  </si>
  <si>
    <t>I1 Número de estudiantes matriculados en programas presenciales en subregiones de Colombia</t>
  </si>
  <si>
    <t>E1 Educación superior semipresencial en subegiones de Colombia</t>
  </si>
  <si>
    <t xml:space="preserve">Monitorear  y realozar informe de participación </t>
  </si>
  <si>
    <t>Invitación a los docentes a participar  en capacitación y cursos</t>
  </si>
  <si>
    <t>I4 Índice del total de docentes formados en educación inclusiva, género, diversidad sexual  para atender y desarrollar la inclusión en el desarrollo de las actividades académicas, investigativas de extensión y bienestar</t>
  </si>
  <si>
    <t>Educación inclusiva</t>
  </si>
  <si>
    <t>03010101-2021</t>
  </si>
  <si>
    <t xml:space="preserve">E1 TdeA Inclusivo </t>
  </si>
  <si>
    <t xml:space="preserve">O1 Incrementar cobertura en educación superior de calidad e  inclusiva </t>
  </si>
  <si>
    <t>*Estas acciones se realizan de acuerdo a los procesos institucionales establecidos.</t>
  </si>
  <si>
    <t xml:space="preserve">Informe de seguimiento y evaluación docente </t>
  </si>
  <si>
    <t>Desarrollar proceso de selección docente.</t>
  </si>
  <si>
    <t xml:space="preserve">*Se vienen desarrollando las siguientes actividades: Diseño de materiales para la sensibilización a la comunidad institucional sobre el índice de inclusión y su articulación en la política de atención a la diversidad. Actividad de socialización para docentes y administrativos en la aplicación del índice de inclusión.                                                         Aspectos trabajados en la Política para la atención a la diversidad e inclusión en el Tecnológico de Antioquia
*Diplomado Atención a la diversidad para la equiparación de oportunidades de estudiantes en educación superior
• Formulación de la propuesta y presentación a la Facultad para aprobación 
• Diseño del primer seminario Perspectiva Política en educación superior
• Remisión a extensión y a la unidad de virtualidad del primer seminario para la ubicación en plataforma. 
*Diseño de propuesta 
• Presentación de la propuesta al Rector y Vicerrectora 
• Definición de compromisos 
• Contacto para convenios para el INCI e INSOR 
• Inclusión de lengua de señas en los ACUDE de bienestar para el segundo semestre. 
</t>
  </si>
  <si>
    <t>Definicion de criterios de selección, conforme a las necesidades de servicio.</t>
  </si>
  <si>
    <t>I3 Número de  profesionales expertos para facilitar la inclusión educativa</t>
  </si>
  <si>
    <t>Consolidar los diferentes aportes y construir el documente que exprese los lineamientos que propendan la educación inclusica en la institución</t>
  </si>
  <si>
    <t xml:space="preserve">* Se realiza el Mapeo equiparación de oportunidades, atención a la diversidad e inclusión educativa y social. Proyecto Educativo Institucional (2020), con el aporte en la construcción de varias dependencias de la Institución, Vicerrectoría Académica, Dirección de Bienestar, Prometeo, Admisiones y Registro, Prometeo, Facultades, entre otras. </t>
  </si>
  <si>
    <r>
      <t>Realizar la planeacion de  espacios de análisis para</t>
    </r>
    <r>
      <rPr>
        <sz val="10"/>
        <color indexed="10"/>
        <rFont val="Calibri"/>
        <family val="2"/>
      </rPr>
      <t xml:space="preserve"> construcicón</t>
    </r>
    <r>
      <rPr>
        <sz val="10"/>
        <color indexed="8"/>
        <rFont val="Calibri"/>
        <family val="2"/>
      </rPr>
      <t xml:space="preserve"> de política institucional que propenda por una educación superior inclusiva</t>
    </r>
  </si>
  <si>
    <t>I2 Construir y aplicación de la política institucional que propenda por una educación superior inclusiva</t>
  </si>
  <si>
    <t xml:space="preserve">*Se realizan reuniones para revisar este proceso y formular estrategias. </t>
  </si>
  <si>
    <t>Definir estrategias para ampliar y/o mantener la cobertura orientadas a la población vulnerable y diversa</t>
  </si>
  <si>
    <t>I1 Porcentaje de cupos  semestrales  para atender población vulnerable y diversa (grupos étnicos, víctimas del conflicto armado, comunidades negras, personas en situación de discapacidad, población Rrom, lgtbi, habitantes de frontera, campesinos, entre otros)</t>
  </si>
  <si>
    <t>Revisar informe trimestral de desertores y plantear estrategias de intervención</t>
  </si>
  <si>
    <t>Realizar seguimiento a la Política de retención y permanencia</t>
  </si>
  <si>
    <t>I1 Tasa de permanencia anual institucional</t>
  </si>
  <si>
    <t>Permanencia estudiantil</t>
  </si>
  <si>
    <t>01020101-2021</t>
  </si>
  <si>
    <t>E1  Permanencia, graduación, empleabilidad y pensamiento global</t>
  </si>
  <si>
    <t>O2 Garantizar la permanencia, graduación, empleabilidad y pensamiento global</t>
  </si>
  <si>
    <t xml:space="preserve">LE1  Calidad Académica con Pertinencia </t>
  </si>
  <si>
    <t xml:space="preserve">*Con el apoyo de la Coordinación de virtualidad se lleva a cabo el curso de Maestros TdeA, que corresponde al curso de inducción docente, en dicho curso se cuenta con 4 módulos, modulo Orgullosamente TdeA, módulo de identidad pedagógica, módulo de somos TdeA, módulo de herramientas y recursos TIC. </t>
  </si>
  <si>
    <t>I5 Índice de docentes de tiempo completo capacitados en herramientas TIC</t>
  </si>
  <si>
    <t>Docentes Tiempo Completo bilingües y herramientas TIC</t>
  </si>
  <si>
    <t>01010302-2021</t>
  </si>
  <si>
    <t xml:space="preserve">E3 Fortalecimiento y cualificación de la Planta Docente </t>
  </si>
  <si>
    <t>O1 Consolidar  la  calidad  académica</t>
  </si>
  <si>
    <t xml:space="preserve">Monitorear  y realizar informe de participación </t>
  </si>
  <si>
    <t>*Cada semestre la Institución ofrece el curso de inglés para docentes que se desarrolla desde las áreas de Talento Humano, y bajo la coordinación del Departamento de Ciencias Básicas como parte del cumplimiento del Plan de Gestión Institucional referente a la cualificación de los docentes en segunda lengua.</t>
  </si>
  <si>
    <t>I4 Índice de docentes de tiempo completo  que tienen por lo menos nivel B1 en segunda lengua</t>
  </si>
  <si>
    <t xml:space="preserve">*Estas acciones se realizan de acuerdo a los procesos institucionales establecidos, que incluyen la evaluación de los estudiantes, la coordinación académica, la revisión y aval por parte de la Decanatura y finalmente la revisión de la Vicerrectoría Académica. </t>
  </si>
  <si>
    <t>%</t>
  </si>
  <si>
    <t>Definicion de criterios de selección, conforme a los  perfiles docentes institucionales y necesidades de servicio.</t>
  </si>
  <si>
    <t>I1 Número de docentes de tiempo completo</t>
  </si>
  <si>
    <t>Monitorear la meta e implementar acciones de mejoramiento al proceso de admisión.</t>
  </si>
  <si>
    <t>I1 Número de estudiantes matriculados en posgrado provenientes de áreas metropolitanas</t>
  </si>
  <si>
    <t>Cobertura en Educación Superior</t>
  </si>
  <si>
    <t>01010201-2021</t>
  </si>
  <si>
    <t>E2 Aumento de la cobertura de educación superior  en áreas metropolitanas</t>
  </si>
  <si>
    <t>Definir estrategias paara ampliar y/o mantener la cobertura.</t>
  </si>
  <si>
    <t>I1 Número de estudiantes matriculados en pregrado provenientes de áreas metropolitanas</t>
  </si>
  <si>
    <t>Revisar el informe de análisis de resultados de las pruebas Saber TyT y  por Facultad, por programa académico y por competencia (del año inmediatamente anterior)</t>
  </si>
  <si>
    <t xml:space="preserve">Aprobar la capacitación de docentes bajo la metodología scompetencias (Saber Pro); con el fin de familiarizar a los estudiantes desde el aula de clase en todo su proceso de formación académica </t>
  </si>
  <si>
    <t xml:space="preserve">Aprobar el diseño y estrategias a corto, mediano y largo plazo que permitan mejorar el desempeño de los estudiantes en las pruebas TyT. </t>
  </si>
  <si>
    <t>0-8</t>
  </si>
  <si>
    <t>I8  Desviación Promedio institucional de las Pruebas Saber TyT al promedio nacional</t>
  </si>
  <si>
    <t>Oferta Académica pertinente y de calidad</t>
  </si>
  <si>
    <t>01010101-2021</t>
  </si>
  <si>
    <t>E1 Oferta académica pertinente y de calidad</t>
  </si>
  <si>
    <t>Revisar el informe de análisis de resultados de las pruebas Saber Pro y por Facultad, por programa académico y por competencia (del año inmediatamente anterior)</t>
  </si>
  <si>
    <t xml:space="preserve">Aprobar el diseño y estrategias a corto, mediano y largo plazo que permitan mejorar el desempeño de los estudiantes en las pruebas Saber PRO. </t>
  </si>
  <si>
    <t>I7 Desviación del Promedio institucional de las Pruebas Saber Pro frente al promedio nacional</t>
  </si>
  <si>
    <t>Consolidar procedimiento de diseño, actualización y aprobación de documentos de politicas instucionales</t>
  </si>
  <si>
    <t>Realizar seguimiento al avance del proyecto de doble titulación</t>
  </si>
  <si>
    <t xml:space="preserve">Seguimiento a  la actualización, el seguimiento y evaluación de diseños curriculares -PEI, PEF, PEP-. </t>
  </si>
  <si>
    <t>Revisar el informe de análisis del seguimiento al Plan de mejoramiento Institucional</t>
  </si>
  <si>
    <t>I5 Índice de programas de pregrado acreditables acreditados nacionalmente</t>
  </si>
  <si>
    <t xml:space="preserve">01010101-2021
</t>
  </si>
  <si>
    <t>diciembre</t>
  </si>
  <si>
    <t>Septiembre</t>
  </si>
  <si>
    <t>Junio</t>
  </si>
  <si>
    <t>Marzo</t>
  </si>
  <si>
    <t>Diciembre</t>
  </si>
  <si>
    <t xml:space="preserve">Enlace de Evidencias </t>
  </si>
  <si>
    <t>Evidencias de la ejecución del indicador</t>
  </si>
  <si>
    <t>ejecución Vs ponderación</t>
  </si>
  <si>
    <t>% ponderación del indicador</t>
  </si>
  <si>
    <t>% ejecución del indicador</t>
  </si>
  <si>
    <t>% ejecución de la actividad</t>
  </si>
  <si>
    <t>Avance físico programado %</t>
  </si>
  <si>
    <t>Ponderacion actividad</t>
  </si>
  <si>
    <t>Actividades</t>
  </si>
  <si>
    <t>Presupuesto 
  (millones de pesos)</t>
  </si>
  <si>
    <t>Logro de la Meta</t>
  </si>
  <si>
    <t>Meta 2021</t>
  </si>
  <si>
    <t>Indicador</t>
  </si>
  <si>
    <t xml:space="preserve">Resposable </t>
  </si>
  <si>
    <t>Proyecto</t>
  </si>
  <si>
    <t>Codigo Proyecto</t>
  </si>
  <si>
    <t xml:space="preserve">Estrategia </t>
  </si>
  <si>
    <t>Objetivo estratégico</t>
  </si>
  <si>
    <t>Línea estratégica</t>
  </si>
  <si>
    <t>VICERRECTORÍA ACADÉMICA</t>
  </si>
  <si>
    <t>Pagina 1 de 1</t>
  </si>
  <si>
    <t>Fecha de aprobación: Febrero 26 de 2021</t>
  </si>
  <si>
    <t>Versión: 02</t>
  </si>
  <si>
    <t>Codigo: FO-PIN-02</t>
  </si>
  <si>
    <t>PLAN DE ACCIÓN - Vigencia: 2021</t>
  </si>
  <si>
    <t>* Resolución N. 00002 por la cual se adopta la política de investigación formativa Tecnológico de Antioquia - Institución Universitaria.                                                                                                                                                                      *Se trabaja en la resolución de los lineamientos de la relación docencia servicio del Tecnológico de Antioquia - Institución Universitaria en el área de Bienestar Institucional y el Programa Prometeo.                                                                                    *                *Resolucion N. 000186 por medio de la cual se crea la Unidad del Duelo del TdeA.                                                       * Resolucion N. 000185 por medio de la cual se crea la Unidad de Punto Naranja de Salud Mental del TdeA  *se define el Plan de Cualificación Docente 2020-2024 *Se inicia el proceso de la Resolucion por la cual se crea el observatorio pedagogico. * Se actualiza el Estatuto DocenteAcuerdo 08 de 2021. * Se actualiza el Reglamento de Practica</t>
  </si>
  <si>
    <t xml:space="preserve">*Desde el Observatorio pedagogico y con el acompañamiento continuo de la Vicerrectoria se adelanta los procesos de actualización y el seguimiento a los diseños curriculares PEI, PEF, PEP, a traves de los cursos y/o capacitaciones que se brindan a las personas designadas por cada dependencias de la Institución.                                                                                                                                                                           * Se estructura y desarrolla el curso modelo educativo integral, eje de la pluridiversidad en el Tecnológico de Antioquia, Institución Universitaria. Con el objetivo Evaluar los discursos y las prácticas profesionales laborales sobre la formación integral en correlación con los conocimientos y metodologías sugeridas en el PEI (2020) desde el Modelo Educativo Integral y el Enfoque Pedagógico Ecléctico, buscando identidad educativa y pedagógica en el desempeño profesional y laboral. Dirigido a profesionales del área de recreación, deporte o vida deportiva, adscritos a la Dirección de Bienestar Universitario del TdeA, IU. Duración 20 horas - fecha Inicio: 24 de abril del 2021 sincrónico - asincrónico, fecha de tereminación: 19 junio 2021. Docentes participantes y certificados 33 personas.                                                                                                                                          * Autoevaluación del curso: Modelo Educativo Integral. Eje de la pluridiversidad en el TdeA, IU: comprensión y transferencia.  https://forms.office.com/r/ijBeda1QMQ 
* Evaluación del curso: Modelo Educativo Integral. Eje de la pluridiversidad en el TdeA, IU: nivel de satisfacción. https://forms.office.com/r/pC5379Wtin                                                                                                                                                                                                                                                           * Se realiza el Mapeo equiparación de oportunidades, atención a la diversidad e inclusión educativa y social. Proyecto Educativo Institucional (2020), con el aporte en la construcción de las siguientes dependencias: Vicerrectoría Académica, Dirección de Bienestar, Prometeo, Admisiones y Registro,
Prometeo, Facultad de Educación y Ciencias Sociales, Grupo Senderos, Grupo
Observatorio Público, Observatorio Pedagógico Dirección de Extensión, Coordinación
Egresados, Comité de Prácticas, Comité Saber Pro, Dirección de Investigación, Coordinación
del DCBAC, Dirección de Internacionalización. 
* Se crea el Diplomado currículo: discursos y prácticas de formación integral                                                                                                                                                                          * Se continua trabajando con las facultades en los procesos  pedagógicos y de actualizacion curricular desde el Observatorio Pedagogico. </t>
  </si>
  <si>
    <t xml:space="preserve">*Para el proceso de doble titulación se adelantan reuniones con los Vicerrectores Académicos de las instituciones ITM, COLMAYOR, El POLI, PASCUAL BRAVO y el TDEA. Para analizar la posibilidad de establecer un programa de doble titulación entre estas 5 instituciones.                                                                                                                    * se presenta proyeccion de la oferta educativa de las 5 instituciones  que trabajan en este proceso de Doble Titulación.                                                                                                                                                                           *Desde el TdeA se remite la oferta académica de las  IES y la relación de los programas que consideramos podrían tener afinidad para doble titulación, esto lo realiza cada institución participante.                                                                                                                                                                                                                                              *La Vicerrectoria esta en continuo seguimiento deeste proceso que esta a cargo del Vicerrector del Colegio Mayor, para que se agende nueva reunión para revisión de los programas y definir plan de trabajo con los Coordinadores de cada uno de los programas. 
</t>
  </si>
  <si>
    <t>https://tecnologicodeantioquia-my.sharepoint.com/:f:/g/personal/apoyo_vice_tdea_edu_co/EmttdBHoeMVGuPYkkJ7DH6gBSTkzgdlfRZtfm9tVEBTUcQ?e=jGbdda</t>
  </si>
  <si>
    <t xml:space="preserve">0-12 </t>
  </si>
  <si>
    <t>Este proceso es realizado desde la Coordinacion de Autoevaluacion, se han revisado los informes ejecutivos remitidos por la dependencia que dan cuenta del avance. Para el año 2021 se  renueva la Acreditación en Alta Calidad  de 2 programas y se obtiene el registro calificado del programa calificado del programa de PROFESIONAL EN GESTIÓN DE LA SEGURIDAD Y SALUD EN EL TRABAJOVer informe de Balance Autoseguimiento_Trimestre 3 2021.                                                                                                                     *Programas acreditados de los 14 programas acreditables que tiene la Institución, hasta el año 2021 se han acredita 11. Teniendo el indicador de programas acreditables al 79%  (11/14*100)</t>
  </si>
  <si>
    <t>* Para el año 2021, se realizó  Olimpíadas Pre-Saber Pro y Seminario Pre-Saber Virtual 2021-1 dirigido a estudiantes del TdeA, en el cual se inscribieron 342 y participaron 198 estudiantes. (Ver informe de la Coor. Saber Pro).  Se busca que nuestros estudiantes puedan fortalecer sus competencias genéricas con docentes expertos que les apoyarán en este proceso</t>
  </si>
  <si>
    <t xml:space="preserve">* Se define el curso virtual Saber Pro 2021-1 para docentes, el cual se dicta en 2 cohortes de 40 horas cada una. 1 cohorte fechas 1 de marzo al 11 de abril 2021, 2 cohorte fechas 12 abril al 12 mayo de 2021. Dirigido a Docentes de catedra, ocasionales y de planta. Con el objetivo de fortalecer las competencias del docente para la formulación de preguntas Saber Pro que permitan optimizar los resultados de los Exámenes de Estado y contribuir al mejoramiento de la calidad de la educación en la Institución Universitaria Tecnológico de Antioquia.                                                                                                                                                                                                                                                                                                                  *Para el año 2021-1, se realizó Curso Virtual Saber Pro-2021-1 dirigido a docente del TdeA, en el cual participación 42 docentes de la Institución.                * Se continua con las mismas estrategias para el 2021-2 (Ver informe final).  </t>
  </si>
  <si>
    <t>https://tecnologicodeantioquia-my.sharepoint.com/:f:/g/personal/apoyo_vice_tdea_edu_co/EpPyIQ1d1G5DrRG8d5TGAxwBBkSrDpT7NOkYg8DWVeyA5g?e=puuyTk</t>
  </si>
  <si>
    <t xml:space="preserve">* Para el año 2021, se realizó las se realizó  las Olimpíadas Pre-Saber Pro y Seminario Pre-Saber Virtual en el 2021-1 dirigido a estudiantes del TdeA, en el cual se inscribieron 342 y participaron 198 estudiantes.  (Ver informe de la Coor. Saber Pro). Con estas acciones se busca que nuestros estudiantes puedan fortalecer sus competencias genéricas con docentes expertos que les apoyarán en este proceso. </t>
  </si>
  <si>
    <t xml:space="preserve">* Se define el curso virtual Saber Pro 2021-1 para docentes, el cual se dicta en 2 cohortes de 40 horas cada una. 1 cohorte fechas 1 de marzo al 11 de abril 2021, 2 cohorte fechas 12 abril al 12 mayo de 2021. Dirigido a Docentes de catedra, ocasionales y de planta. Con el objetivo de fortalecer las competencias del docente para la formulación de preguntas Saber Pro que permitan optimizar los resultados de los Exámenes de Estado y contribuir al mejoramiento de la calidad de la educación en la Institución Universitaria Tecnológico de Antioquia.                                                                                                                                                                                                                                                                                                                  *Para el año 2021-1, se realizó Curso Virtual Saber Pro-2021-1 dirigido a docente del TdeA, en el cual participación 42 docentes de la Institución. * Se continua con las mismas estrategias para el 2021-2 (Ver informe final).  </t>
  </si>
  <si>
    <r>
      <t xml:space="preserve">* En el  informe de la Coor. de Saber Pro, contiene el análisis estadístico por puntajes globales de los resultados de las Pruebas Saber Pro desde el año 2016 hasta el 2020 frente a su Grupo de Referencia a nivel nacional. A su vez, se realiza dicho análisis estadístico con respecto a cada una de las facultades de la Institución, con respecto a los resultados de las Pruebas Saber Pro. 
También, se evidencian los mejores Saber Pro reconocidos por el Ministerio de Educación Nacional y el Institución Colombiano para la Evaluación de la Educación (ICFES) desde el año 2016 hasta el 2020. 
Finalmente, se observan los resultados de la gestión realizada por el Comité Saber Pro con respecto a la implementación de estrategias para el fortalecimiento de las competencias genéricas para el primer semestre del año 2021: el Seminario Pre-Saber Virtual, el Simulacro Pre-Saber Virtual y el Curso Virtual Saber Pro dirigido a docentes. </t>
    </r>
    <r>
      <rPr>
        <b/>
        <sz val="9"/>
        <color indexed="8"/>
        <rFont val="Calibri"/>
        <family val="2"/>
      </rPr>
      <t xml:space="preserve"> * Se establece el informes de gestión de acreditación institucional a facultades de la Institución  (Ver informe final).                                                                                                          *El  PROMEDIO DE LA  INSTITUCIÓN AÑO 2020 en SABER PRO fue 143, promedio nacional 149. </t>
    </r>
    <r>
      <rPr>
        <sz val="9"/>
        <color indexed="8"/>
        <rFont val="Calibri"/>
        <family val="2"/>
      </rPr>
      <t xml:space="preserve">
</t>
    </r>
  </si>
  <si>
    <r>
      <t>* En el  informe de la Coor. de Saber Pro, contiene el análisis estadístico por puntajes globales de los resultados de las Pruebas Saber TyT desde el año 2016 hasta el 2020 frente a su Grupo de Referencia a nivel nacional. A su vez, se realiza dicho análisis estadístico con respecto a cada una de las facultades de la Institución, con respecto a los resultados de las Pruebas Saber TyT. 
También, se evidencian los mejores Saber TyT reconocidos por el Ministerio de Educación Nacional y el Institución Colombiano para la Evaluación de la Educación (ICFES) desde el año 2016 hasta el 2020. 
Finalmente, se observan los resultados de la gestión realizada por el Comité Saber Pro con respecto a la implementación de estrategias para el fortalecimiento de las competencias genéricas para el primer semestre del año 2021: el Seminario Pre-Saber Virtual, el Simulacro Pre-Saber Virtual y el Curso Virtual Saber Pro dirigido a docentes.    * Se establece el informes de gestión de acreditación institucional a facultades de la Institución  (Ver informe final).                                                                                                        *</t>
    </r>
    <r>
      <rPr>
        <b/>
        <sz val="9"/>
        <color indexed="8"/>
        <rFont val="Calibri"/>
        <family val="2"/>
      </rPr>
      <t xml:space="preserve">El  PROMEDIO DE LA  INSTITUCIÓN AÑO 2020 en SABER TYT fue 102, promedio nacional 94. </t>
    </r>
  </si>
  <si>
    <t>*Se hace la proyección y ajustes de la oferta Académica 2021-1 con las Decanaturas y el área de Admisiones y Registro, para ser presentada para aprobación al Consejo académico.                                                                                                                                               
                                                                                                                                                                                         *La vicerrectoría presenta al Consejo académico la propuesta de calendario académico institucional correspondiente a 2021-1 y la oferta Académica 2021-1, en la sesión del 8 de septiembre del 2020 en el acta N.13 registra su aprobación por el Consejo Académico.                                                 
*Se hace la proyección y ajustes de la oferta Académica 2021-2 con las Decanaturas y el área de Admisiones y Registro, para ser presentada para aprobación al Consejo académico.                                                                                                                                               
                                                                                                                                                                                         *La vicerrectoría presenta al Consejo académico la propuesta de calendario académico institucional correspondiente a 2021-2 y la oferta Académica 2021-2, en la sesión del 26 de febrero de 2021 en el acta N.3 registra su aprobación por el Consejo Académico.</t>
  </si>
  <si>
    <t>*Se hace la proyección y ajustes de la oferta Académica 2021-1 con las Decanaturas y el área de Admisiones y Registro, para ser presentada para aprobación al Consejo académico.                                                                                                                                               
                                                                                                                                                                                                                                                                                                                                                                                    *La vicerrectoría presenta al Consejo académico la propuesta de calendario académico institucional correspondiente a 2021-1 y la oferta Académica 2021-1, en la sesión del 8 de septiembre del 2020 en el acta N.13 registra su aprobación por el Consejo Académico.                                                                                     *Se hace la proyección y ajustes de la oferta Académica 2021-2 con las Decanaturas y el área de Admisiones y Registro, para ser presentada para aprobación al Consejo académico.                                                                                                                                               
                                                                                                                                                                                         *La vicerrectoría presenta al Consejo académico la propuesta de calendario académico institucional correspondiente a 2021-2 y la oferta Académica 2021-2, en la sesión del 26 de febrero de 2021 en el acta N.3 registra su aprobación por el Consejo Académico.</t>
  </si>
  <si>
    <t xml:space="preserve">*Para proyección del 2021-1 la Vicerrectoría asumió el desarrollo del plan de asistencia a la matrícula 2021-1, que involucra actividades en pro de permanencia y graduación estudiantil, con la gestión institucional de alivios y de los entes gubernamentales.                                                                                                                                                                                                             -Matricula cero Gobernación de Antioquia (aplica para los mismos beneficiados del 2020-2)
-Alivio MEN, que es el Fondo Solidario para la Educación, creado como medida para mitigar la deserción en el sector educativo, en el marco del Estado de Emergencia Económica, Social y Ecológica. 
- Alivio TdeA 2021-1
-TdeA Solidario 
-Becas de Sapiencia
- El Consejo Académico realizó continuamente ampliación de plazo para el pago de la matrícula, esto con el fin de favorecer a los estudiantes más afectados por temas económicos derivados de la pandemia.                                                                                                                                                                                                                                                                                                                                            
* Se realiza el préstamo de 80 equipos institucionales y 610 Chromebooks donados por Sapiencia a la Institución, los equipos Chromebook venían con una tarjeta Sim Card con datos para conexión a internet. Para apoyar a los estudiantes que no cuentan con herramientas tecnológicas para conectarse a sus clases, esto contribuye a un mejor desarrollo de las actividades académicas de los estudiantes bajo el modelo de Modelo de Alternancia. 
*En el acta N. 17 del 15 de diciembre de 2020 se aprueba en el Consejo Académico la Proyección Académica 2021-1. Donde se define presentar el Modelo de Alternancia 2021-1, el cual se proyecta en mediación Tics, este conjuga encuentros remotos y trabajo a distancia, e implica el aumento progresivo de la asistencia presencial, continuando las prácticas y ampliando a asignaturas teórico prácticas.
*Para el 2021-2 se continua con el modelo de flexibilidad curricular por el tema de salud publica *para el 2021-2 el Gobierno Nacional define el proyecto de gratuidad para los estudiantes de estratos 1, 2 y 3 que cubre el 100% de los costos de matricula y la Institución define el brindar el Alivio TdeA para cubrir el 20% de los costos complementarios. </t>
  </si>
  <si>
    <t xml:space="preserve">*Para proyección del 2021-1 la Vicerrectoría asumió el desarrollo del plan de asistencia a la matrícula 2021-1, que involucra actividades en pro de permanencia y graduación estudiantil, con la gestión institucional de alivios y de los entes gubernamentales.                                                                                                                                      - Alivio TdeA 2021-1
-TdeA Solidario 2021-1
-Becas de Sapiencia Posgrados
- El Consejo Académico realizó continuamente ampliación de plazo para el pago de la matrícula, esto con el fin de favorecer a los estudiantes más afectados por temas económicos derivados de la pandemia.                                                                                                                                                                                                                                                                                                                                            
* Se realiza el préstamo de 80 equipos institucionales y 610 Chromebooks donados por Sapiencia a la Institución, los equipos Chromebook venían con una tarjeta Sim Card con datos para conexión a internet. Para apoyar a los estudiantes que no cuentan con herramientas tecnológicas para conectarse a sus clases, esto contribuye a un mejor desarrollo de las actividades académicas de los estudiantes bajo el modelo de Modelo de Alternancia. 
*En el acta N. 17 del 15 de diciembre de 2020 se aprueba en el Consejo Académico la Proyección Académica 2021-1. Donde se define presentar el Modelo de Alternancia 2021-1, el cual se proyecta en mediación Tics, este conjuga encuentros remotos y trabajo a distancia, e implica el aumento progresivo de la asistencia presencial, continuando las prácticas y ampliando a asignaturas teórico prácticas. 
*Para el 2021-2 se continua con el modelo de flexibilidad curricular por el tema de salud publica *para el 2021-2 el Gobierno Nacional define el proyecto de gratuidad para los estudiantes de estratos 1, 2 y 3 que cubre el 100% de los costos de matricula y la Institución define el brindar el Alivio TdeA para cubrir el 20% de los costos complementarios. </t>
  </si>
  <si>
    <t>https://tecnologicodeantioquia-my.sharepoint.com/:f:/g/personal/apoyo_vice_tdea_edu_co/EszhhNKdzdNOkzCAdD3AzJ4BQWy64wWCAHLPn9ex0GZCtA?e=JMPuQo</t>
  </si>
  <si>
    <t>*Conjuntamente las decanaturas y la Vicerrectoria revisan los requereimientos de cada facultad para la contratación de los docentes ocasionales, se analizan sus perfiles y se llevan a cabo los procesos de selección establecidos. *Para el 2021-2 se apertura la convocatoria publica de de docentes de planta Resolución No. 003 del 8 de octubre de 2021 por la cual se convoca a concurso público de méritos para profesores de tiempo completo de carrera en el Tecnológico de Antioquia IU. el cual en adelante se denominará "Convocatoria docente 01 - 2021 TDEA”.</t>
  </si>
  <si>
    <t xml:space="preserve">*Todos estos procesos se realizan de acuerdo Plan de Cualificación Docente 2002-2024 y Plan de Vinculación Docente 2020-2024. 
*El plan de cualificación, señala la ruta de trabajo, que articula el esfuerzo de distintas dependencias con los documentos de planeación institucional de mediano y largo plazo, como la Visión Mega 2035: retos del Tecnológico de Antioquia en la construcción de su norte institucional y el Plan de Desarrollo, “TdeA Educación con calidad 2016 – 2020”, Proyecto Educativo Institucional 2020, que permiten al Tecnológico de Antioquia contar con una prospectiva enmarcada en la excelencia académica.                                                                 *Para el 2021-2 se define  la convocatoria publica de de docentes de planta Resolución No. 003 del 8 de octubre de 2021.
</t>
  </si>
  <si>
    <t>https://tecnologicodeantioquia-my.sharepoint.com/:f:/g/personal/apoyo_vice_tdea_edu_co/Euyv4ZdORvxFqUwjQigGi54BTKyrMpVbOoR0IkuRLNKvsA?e=JS4OAA</t>
  </si>
  <si>
    <t xml:space="preserve">
*En coordinación con las áreas que participan de este proceso se revisa y se evalúa las estrategias que contribuyan a ampliar la cualificación de los docentes en una segunda lengua. 
Para el semestre 2021-1 se conto con la participación de 31 docentes.                        Para el semestre 2021-2 se conto con la participación de  19 docentes. </t>
  </si>
  <si>
    <t>https://tecnologicodeantioquia-my.sharepoint.com/:f:/g/personal/apoyo_vice_tdea_edu_co/EnEwE8aZWWxCuTJU_ieR-0sB_eoxXe6TqcYnXu8yrQPwVA?e=ur8eyx</t>
  </si>
  <si>
    <t>*Se revisa este proceso para mirar como esta su funcionamiento y de ser necesario plantear acciones de mejora o nuevos temas a brindar a los docentes. Para el semestre 2021-1, se tiene el registro de 460 docentes capacitados.  Docentes capacitados en TIC el 67% del total de la población en el 2021-1 (incluye docentes de tiempo completo y catedra). Para el semestre 2021-2, se tiene el registro de 505 docentes capacitados. Docentes capacitados en TIC el 64% del total de la población en el 2021-2 (incluye docentes de tiempo completo y catedra).</t>
  </si>
  <si>
    <t>https://tecnologicodeantioquia-my.sharepoint.com/:f:/g/personal/apoyo_vice_tdea_edu_co/Ei1VG9Z9K_hOo8bNZpoViKwBrYDafZVs2Fr77bHc8o_52g?e=XXi962</t>
  </si>
  <si>
    <r>
      <t xml:space="preserve">*Las estrategias de seguimiento a la política de retención y permanencia, se realizan a través de los programas institucionales de Saturno (Sistema de Alerta Temprana Universitarias para la Retención desde el Nivel Cero) y Prometeo. 
Desde el área de Bienestar se desarrollan programas que también contribuyen a esta política como TdeA Solidario, canasta alimentaria del semestre 2021-1 y 2021-2. 
* Por medio de la Resolución 000238 25 de marzo de 2020, el Programa para el mejoramiento y la transformación estudiantil oportuna – Prometeo del Tecnológico de Antioquia-I.U, con el fin de dar aplicabilidad a las políticas del Ministerio de Educación, como una estrategia pedagógica en cuanto al fomento de la permanencia estudiantil, incrementando el acompañamiento e implementación de estrategias para disminuir su deserción; la permanencia con calidad, y además, el fomento de prácticas educativas en desarrollo de las habilidades y competencias de los estudiantes, dentro de sus áreas de conocimiento. 
</t>
    </r>
    <r>
      <rPr>
        <b/>
        <sz val="9"/>
        <color indexed="8"/>
        <rFont val="Calibri"/>
        <family val="2"/>
      </rPr>
      <t>Para destacar 
Datos Trasos</t>
    </r>
    <r>
      <rPr>
        <sz val="9"/>
        <color indexed="8"/>
        <rFont val="Calibri"/>
        <family val="2"/>
      </rPr>
      <t xml:space="preserve">
En 2021-1 se acompañaron 725 estudiantes de primer semestre de todos los programas del TdeA mediante la línea Trasos, con el apoyo de 17 practicantes de Trabajo Social
Datos Sentir-nos Maestros(as)
En 2021-1 se llevaron a cabo 7 encuentros, con participación de 90 docentes
*Para el 2021-2 se continua con las mismas estrategias en Prometeo ver informe Prometeo 2021-2
*En el informe de Informe</t>
    </r>
    <r>
      <rPr>
        <b/>
        <sz val="9"/>
        <color indexed="8"/>
        <rFont val="Calibri"/>
        <family val="2"/>
      </rPr>
      <t xml:space="preserve"> Deserción SPADIES</t>
    </r>
    <r>
      <rPr>
        <sz val="9"/>
        <color indexed="8"/>
        <rFont val="Calibri"/>
        <family val="2"/>
      </rPr>
      <t xml:space="preserve">: La deserción institucional muestra un aumento significativo para el período 2019-2 vs 2020-2 ubicándose en el 9.53%, en estudiantes representa 1017 desertores. Los porcentajes anteriores muestran una tendencia a la baja desde 2015-1 vs 2016-1 (11.17%) hasta 2018-2 vs 2019-2 (6.89%), situación que empezó nuevamente al alza desde 2019-1 vs 2020-1 (7.91%) al 9.53% de 2019-2 vs 2020-2.
Aunque la Institución ha aumentado su cobertura, la deserción no continuó su tasa de disminución, sino que empezó a subir nuevamente.                         
*Para el semestre 2021-2 se conto con el programa de Gratuidad en la matricula del Gobierno Nacional, que cubre el 100% de los costos de matricula, la Institución tomo la desicion de destinar el Alivio TdeA del 20% para cubrir los costos complementarios y tener un apoyo del 100% de la matricula, todo esto contribuyendo a la permanecia de los estudaintes y mitigar la situación económica derivada de la crisis de salud pública. </t>
    </r>
  </si>
  <si>
    <t>https://tecnologicodeantioquia-my.sharepoint.com/:f:/g/personal/apoyo_vice_tdea_edu_co/Et4lzNOIBgRLtOnYPXWJj-EBTU1wz_-JCIbcGMeb9LVqog?e=WcR8nr</t>
  </si>
  <si>
    <t xml:space="preserve">* Se realiza el Mapeo equiparación de oportunidades, atención a la diversidad e inclusión educativa y social. Proyecto Educativo Institucional (2020), con el aporte en la construcción de varias dependencias de la Institución, Vicerrectoría Académica, Dirección de Bienestar, Prometeo, Admisiones y Registro, Prometeo, Facultades, entre otras. Se esta en la actualización de la politica. </t>
  </si>
  <si>
    <t xml:space="preserve">• Diseño de plan de mejoramiento. Anexo 7
• Estas actividades del índice de inclusión fueron lideradas por el profesor Juan Pablo Suárez. 1.7. Articulación con autoevaluación institucional 
• Reunión con autoevaluación institucional para analizar los requerimientos del CNA. 
</t>
  </si>
  <si>
    <t>https://tecnologicodeantioquia-my.sharepoint.com/:f:/g/personal/apoyo_vice_tdea_edu_co/EifHhUXTDK9AkkNIwoy_yhcB__nl8fhJ5CGxThEmiRV9fQ?e=OJb7ar</t>
  </si>
  <si>
    <t>• Reunión con admisiones para definir algunos ajustes en el formulario de inscripción. Se incluye en discapacidad, la categoría de autismo para separarla de discapacidad intelectual. Anexo 2</t>
  </si>
  <si>
    <t xml:space="preserve">* Capacitacion a docentes y adminsitrativos sobre indice de Inclusión, en el semestre 2021-.1 y 2021-2.                                                                                                                    *Se consolida el equipo base para la articulación de la politica de inclusion con las dependencas responsable y se defin los perfiles de los profesioanles de apoyo.  </t>
  </si>
  <si>
    <t>*Se vienen desarrollando las siguientes actividades: Diseño de materiales para la sensibilización a la comunidad institucional sobre el índice de inclusión y su articulación en la política de atención a la diversidad. Actividad de socialización para docentes y administrativos en la aplicación del índice de inclusión.                                                                    1.1. Apoyo al observatorio pedagógico 
• Jornada de capacitación a docentes en la semana de la inducción. Anexo 1 
• Apoyo a reuniones con bienestar- Facultad de Educación y Ciencias Sociales para abordar el tema del acompañamiento psicosocial. Pendiente concluir los acuerdos. 
1.2. Diplomado Atención a la diversidad para la equiparación de oportunidades de estudiantes en educación superior
• Diseño de los tres seminarios pendiente del diplomado: Diversidades e Identidades (2), Enfoques y perspectivas (3), Orientación pedagógica (4). Anexo 3</t>
  </si>
  <si>
    <t>* Capacitacion a docentes y adminsitrativos sobre indice de Inclusión, en el semestre 2021-.1 y 2021-2.                                                                                   * Aprobación en plataforma del primer seminario Perspectiva Política en educación superior.  Los docentes capacitados en inclusión fue del 20% del total de docnetes de la institución. (Docnetes capacitados/ total docentes) 160/780*100.</t>
  </si>
  <si>
    <t xml:space="preserve">*Se hace la proyección y ajustes de la oferta Académica 2021-1 con las Decanaturas y el área de Admisiones y Registro, para ser presentada para aprobación al Consejo académico.                                                                         *Se hace la proyección y ajustes de la oferta Académica 2021-2 con las Decanaturas y el área de Admisiones y Registro, para ser presentada para aprobación al Consejo académico.                                                                                                                                               
                                                                                                                                                                                         *La vicerrectoría presenta al Consejo académico la propuesta de calendario académico institucional correspondiente a 2021-2 y la oferta Académica 2021-2, en la sesión del 26 de febrero de 2021 en el acta N.3 registra su aprobación por el Consejo Académico.                                                                                                                                         </t>
  </si>
  <si>
    <t xml:space="preserve">*La vicerrectoría presenta al Consejo académico la propuesta de calendario académico institucional correspondiente a 2021-1 y la oferta Académica 2021-1, en la sesión del 8 de septiembre del 2020 en el acta N.13 registra su aprobación por el Consejo Académico.
*Para proyección del 2021-1 la Vicerrectoría asumió el desarrollo del plan de asistencia a la matrícula 2021-1, que involucra actividades en pro de permanencia y graduación estudiantil, con la gestión institucional de alivios y de los entes gubernamentales.                                                                                                                                                                                                             -Matricula cero Gobernación de Antioquia (aplica para los mismos beneficiados del 2020-2)
-Alivio MEN, que es el Fondo Solidario para la Educación, creado como medida para mitigar la deserción en el sector educativo, en el marco del Estado de Emergencia Económica, Social y Ecológica. 
- Alivio TdeA 2021-1
-TdeA Solidario 
- El Consejo Académico realizó continuamente ampliación de plazo para el pago de la matrícula, esto con el fin de favorecer a los estudiantes más afectados por temas económicos derivados de la pandemia.                                                                                                                   *Ver informe de Informe de Regionalización 2021- 1                                                                                                                                                                                                                                                                                                                                    
*Para el 2021-2 se continua con el modelo de flexibilidad curricular por el tema de salud publica *para el 2021-2 el Gobierno Nacional define el proyecto de gratuidad para los estudiantes de estratos 1, 2 y 3 que cubre el 100% de los costos de matricula y la Institución define el brindar el Alivio TdeA para cubrir el 20% de los costos complementarios. </t>
  </si>
  <si>
    <t xml:space="preserve">*Ver informe de Regionalización 2021- 1 y 2021-2. </t>
  </si>
  <si>
    <t xml:space="preserve">*Se continua con la aplicación de la Política de Territorialización: desde La Regionalización de la Educación (Resolución 006 del 8 de septiembre de 2020), donde se articulan todos los procesos para la educación en las regiones, a través de reuniones con las diferentes subregiones del departamento para desarrollar alianzas con los municipios y poder llevar la oferta académica del TdeA.                                                                                                                   *Desde la perspectiva hacia la que se orienta el Tecnológico de Antioquia, se busca tener un rol protagónico en el desarrollo territorial del departamento de Antioquia, enfrentando el reto desde dos frentes: presencialidad con calidad y virtualización como estrategia de romper las restricciones físicas, según lo explica el Plan de desarrollo (2021-2024).                                                                                                                                      * El programa virtual de tecnología en Gestión Informática  inicio oferta para el 2021-2 y conto con  27 estudiantes matriculados. </t>
  </si>
  <si>
    <t>https://tecnologicodeantioquia-my.sharepoint.com/:f:/g/personal/apoyo_vice_tdea_edu_co/EtrmdRQ-OSRLskckxQwcebEBgfWvM_ycaC4r72rfuKi-9g?e=LzddpM</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</si>
</sst>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0"/>
    <numFmt numFmtId="165" formatCode="_-* #,##0_-;\-* #,##0_-;_-* &quot;-&quot;??_-;_-@_-"/>
  </numFmts>
  <fonts count="65">
    <font>
      <sz val="11"/>
      <color theme="1"/>
      <name val="Calibri"/>
      <family val="2"/>
    </font>
    <font>
      <sz val="11"/>
      <color indexed="8"/>
      <name val="Calibri"/>
      <family val="2"/>
    </font>
    <font>
      <b/>
      <sz val="11"/>
      <color indexed="8"/>
      <name val="Calibri"/>
      <family val="2"/>
    </font>
    <font>
      <sz val="9"/>
      <color indexed="8"/>
      <name val="Calibri"/>
      <family val="2"/>
    </font>
    <font>
      <sz val="10"/>
      <color indexed="8"/>
      <name val="Calibri"/>
      <family val="2"/>
    </font>
    <font>
      <b/>
      <sz val="10"/>
      <color indexed="8"/>
      <name val="Calibri"/>
      <family val="2"/>
    </font>
    <font>
      <sz val="11"/>
      <name val="Calibri"/>
      <family val="2"/>
    </font>
    <font>
      <sz val="10"/>
      <name val="Calibri"/>
      <family val="2"/>
    </font>
    <font>
      <sz val="12"/>
      <color indexed="8"/>
      <name val="Arial Narrow"/>
      <family val="2"/>
    </font>
    <font>
      <u val="single"/>
      <sz val="11"/>
      <color indexed="30"/>
      <name val="Calibri"/>
      <family val="2"/>
    </font>
    <font>
      <u val="single"/>
      <sz val="9"/>
      <color indexed="30"/>
      <name val="Calibri"/>
      <family val="2"/>
    </font>
    <font>
      <sz val="10"/>
      <color indexed="10"/>
      <name val="Calibri"/>
      <family val="2"/>
    </font>
    <font>
      <b/>
      <sz val="9"/>
      <color indexed="8"/>
      <name val="Calibri"/>
      <family val="2"/>
    </font>
    <font>
      <b/>
      <sz val="14"/>
      <color indexed="8"/>
      <name val="Calibri"/>
      <family val="2"/>
    </font>
    <font>
      <sz val="10"/>
      <color indexed="8"/>
      <name val="Arial"/>
      <family val="2"/>
    </font>
    <font>
      <b/>
      <sz val="22"/>
      <color indexed="8"/>
      <name val="Arial"/>
      <family val="2"/>
    </font>
    <font>
      <b/>
      <sz val="16"/>
      <color indexed="8"/>
      <name val="Arial"/>
      <family val="2"/>
    </font>
    <font>
      <b/>
      <sz val="9"/>
      <name val="Tahoma"/>
      <family val="2"/>
    </font>
    <font>
      <sz val="9"/>
      <name val="Tahoma"/>
      <family val="2"/>
    </font>
    <font>
      <sz val="8"/>
      <name val="Tahoma"/>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10"/>
      <color theme="1"/>
      <name val="Calibri"/>
      <family val="2"/>
    </font>
    <font>
      <sz val="10"/>
      <color rgb="FF000000"/>
      <name val="Calibri"/>
      <family val="2"/>
    </font>
    <font>
      <sz val="10"/>
      <color theme="1"/>
      <name val="Arial"/>
      <family val="2"/>
    </font>
    <font>
      <sz val="12"/>
      <color rgb="FF000000"/>
      <name val="Arial Narrow"/>
      <family val="2"/>
    </font>
    <font>
      <b/>
      <sz val="10"/>
      <color theme="1"/>
      <name val="Calibri"/>
      <family val="2"/>
    </font>
    <font>
      <sz val="12"/>
      <color theme="1"/>
      <name val="Arial Narrow"/>
      <family val="2"/>
    </font>
    <font>
      <u val="single"/>
      <sz val="9"/>
      <color theme="10"/>
      <name val="Calibri"/>
      <family val="2"/>
    </font>
    <font>
      <b/>
      <sz val="16"/>
      <color theme="1"/>
      <name val="Arial"/>
      <family val="2"/>
    </font>
    <font>
      <b/>
      <sz val="2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rgb="FF99FF99"/>
        <bgColor indexed="64"/>
      </patternFill>
    </fill>
    <fill>
      <patternFill patternType="solid">
        <fgColor rgb="FFFF0000"/>
        <bgColor indexed="64"/>
      </patternFill>
    </fill>
    <fill>
      <patternFill patternType="solid">
        <fgColor rgb="FFC00000"/>
        <bgColor indexed="64"/>
      </patternFill>
    </fill>
    <fill>
      <patternFill patternType="solid">
        <fgColor rgb="FFFFFFFF"/>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style="thin"/>
      <right style="thin"/>
      <top/>
      <bottom/>
    </border>
    <border>
      <left style="thin"/>
      <right/>
      <top/>
      <bottom style="thin"/>
    </border>
    <border>
      <left style="thin"/>
      <right style="thin"/>
      <top style="thin"/>
      <bottom/>
    </border>
    <border>
      <left style="thin"/>
      <right/>
      <top/>
      <bottom/>
    </border>
    <border>
      <left/>
      <right style="thin"/>
      <top/>
      <bottom style="thin"/>
    </border>
    <border>
      <left/>
      <right style="thin"/>
      <top/>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230">
    <xf numFmtId="0" fontId="0" fillId="0" borderId="0" xfId="0" applyFont="1" applyAlignment="1">
      <alignment/>
    </xf>
    <xf numFmtId="0" fontId="0" fillId="0" borderId="0" xfId="0" applyAlignment="1">
      <alignment horizontal="center" vertical="center"/>
    </xf>
    <xf numFmtId="0" fontId="0" fillId="33" borderId="0" xfId="0" applyFill="1" applyAlignment="1">
      <alignment horizontal="center" vertical="center"/>
    </xf>
    <xf numFmtId="0" fontId="54" fillId="0" borderId="0" xfId="0" applyFont="1" applyAlignment="1">
      <alignment vertical="center"/>
    </xf>
    <xf numFmtId="9" fontId="0" fillId="0" borderId="0" xfId="56" applyFont="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54" fillId="33" borderId="0" xfId="0" applyFont="1" applyFill="1" applyAlignment="1">
      <alignment vertical="center"/>
    </xf>
    <xf numFmtId="9" fontId="0" fillId="33" borderId="0" xfId="56" applyFont="1" applyFill="1" applyAlignment="1">
      <alignment horizontal="center" vertical="center"/>
    </xf>
    <xf numFmtId="0" fontId="0" fillId="33" borderId="0" xfId="0" applyFill="1" applyAlignment="1">
      <alignment horizontal="center" vertical="center" wrapText="1"/>
    </xf>
    <xf numFmtId="49" fontId="0" fillId="33" borderId="0" xfId="0" applyNumberFormat="1" applyFill="1" applyAlignment="1">
      <alignment horizontal="center" vertical="center"/>
    </xf>
    <xf numFmtId="0" fontId="0" fillId="33" borderId="10" xfId="0" applyFill="1" applyBorder="1" applyAlignment="1">
      <alignment vertical="center"/>
    </xf>
    <xf numFmtId="0" fontId="53" fillId="33" borderId="10" xfId="0" applyFont="1" applyFill="1" applyBorder="1" applyAlignment="1">
      <alignment vertical="center"/>
    </xf>
    <xf numFmtId="49" fontId="0" fillId="33" borderId="11" xfId="0" applyNumberFormat="1" applyFill="1" applyBorder="1" applyAlignment="1">
      <alignment horizontal="center" vertical="center"/>
    </xf>
    <xf numFmtId="0" fontId="0" fillId="33" borderId="11" xfId="0" applyFill="1" applyBorder="1" applyAlignment="1">
      <alignment horizontal="center"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9" fontId="4" fillId="34" borderId="14" xfId="0" applyNumberFormat="1" applyFont="1" applyFill="1" applyBorder="1" applyAlignment="1">
      <alignment horizontal="center" vertical="center"/>
    </xf>
    <xf numFmtId="3" fontId="5" fillId="34" borderId="12" xfId="0" applyNumberFormat="1" applyFont="1" applyFill="1" applyBorder="1" applyAlignment="1">
      <alignment horizontal="center" vertical="center"/>
    </xf>
    <xf numFmtId="3" fontId="5" fillId="34" borderId="12" xfId="0" applyNumberFormat="1" applyFont="1" applyFill="1" applyBorder="1" applyAlignment="1">
      <alignment horizontal="center" vertical="center" wrapText="1"/>
    </xf>
    <xf numFmtId="0" fontId="5" fillId="34" borderId="15" xfId="0" applyFont="1" applyFill="1" applyBorder="1" applyAlignment="1">
      <alignment horizontal="center" vertical="center"/>
    </xf>
    <xf numFmtId="9" fontId="4" fillId="34" borderId="12" xfId="0" applyNumberFormat="1" applyFont="1" applyFill="1" applyBorder="1" applyAlignment="1">
      <alignment horizontal="center" vertical="center"/>
    </xf>
    <xf numFmtId="9" fontId="4" fillId="34" borderId="15" xfId="0" applyNumberFormat="1" applyFont="1" applyFill="1" applyBorder="1" applyAlignment="1">
      <alignment horizontal="center" vertical="center"/>
    </xf>
    <xf numFmtId="9" fontId="4" fillId="34" borderId="15" xfId="56" applyFont="1" applyFill="1" applyBorder="1" applyAlignment="1">
      <alignment horizontal="center" vertical="center"/>
    </xf>
    <xf numFmtId="9" fontId="4" fillId="34" borderId="13" xfId="56" applyFont="1" applyFill="1" applyBorder="1" applyAlignment="1">
      <alignment horizontal="center" vertical="center"/>
    </xf>
    <xf numFmtId="0" fontId="55" fillId="33" borderId="13" xfId="0" applyFont="1" applyFill="1" applyBorder="1" applyAlignment="1">
      <alignment horizontal="left" vertical="center" wrapText="1"/>
    </xf>
    <xf numFmtId="9" fontId="4" fillId="35" borderId="12" xfId="0" applyNumberFormat="1" applyFont="1" applyFill="1" applyBorder="1" applyAlignment="1">
      <alignment horizontal="center" vertical="center"/>
    </xf>
    <xf numFmtId="9" fontId="55" fillId="36" borderId="15" xfId="0" applyNumberFormat="1" applyFont="1" applyFill="1" applyBorder="1" applyAlignment="1">
      <alignment horizontal="center" vertical="center"/>
    </xf>
    <xf numFmtId="9" fontId="6" fillId="0" borderId="12" xfId="56" applyFont="1" applyBorder="1" applyAlignment="1" applyProtection="1">
      <alignment vertical="center"/>
      <protection/>
    </xf>
    <xf numFmtId="9" fontId="7" fillId="0" borderId="12" xfId="56" applyFont="1" applyBorder="1" applyAlignment="1" applyProtection="1">
      <alignment horizontal="center" vertical="center"/>
      <protection/>
    </xf>
    <xf numFmtId="9" fontId="55" fillId="3" borderId="12" xfId="0" applyNumberFormat="1" applyFont="1" applyFill="1" applyBorder="1" applyAlignment="1">
      <alignment horizontal="center" vertical="center"/>
    </xf>
    <xf numFmtId="0" fontId="7" fillId="0" borderId="12" xfId="0" applyFont="1" applyBorder="1" applyAlignment="1">
      <alignment horizontal="left" vertical="center" wrapText="1"/>
    </xf>
    <xf numFmtId="0" fontId="0" fillId="37" borderId="0" xfId="0" applyFill="1" applyAlignment="1">
      <alignment horizontal="center" vertical="center"/>
    </xf>
    <xf numFmtId="9" fontId="55" fillId="36" borderId="12" xfId="0" applyNumberFormat="1" applyFont="1" applyFill="1" applyBorder="1" applyAlignment="1">
      <alignment horizontal="center" vertical="center"/>
    </xf>
    <xf numFmtId="9" fontId="7" fillId="3" borderId="12" xfId="0" applyNumberFormat="1" applyFont="1" applyFill="1" applyBorder="1" applyAlignment="1">
      <alignment horizontal="center" vertical="center"/>
    </xf>
    <xf numFmtId="0" fontId="0" fillId="38" borderId="0" xfId="0" applyFill="1" applyAlignment="1">
      <alignment horizontal="center" vertical="center"/>
    </xf>
    <xf numFmtId="9" fontId="55" fillId="36" borderId="13" xfId="0" applyNumberFormat="1" applyFont="1" applyFill="1" applyBorder="1" applyAlignment="1">
      <alignment horizontal="center" vertical="center"/>
    </xf>
    <xf numFmtId="9" fontId="4" fillId="34" borderId="12" xfId="56" applyFont="1" applyFill="1" applyBorder="1" applyAlignment="1">
      <alignment horizontal="center" vertical="center"/>
    </xf>
    <xf numFmtId="9" fontId="4" fillId="0" borderId="12" xfId="56" applyFont="1" applyFill="1" applyBorder="1" applyAlignment="1">
      <alignment horizontal="center" vertical="center"/>
    </xf>
    <xf numFmtId="9" fontId="4" fillId="3" borderId="12" xfId="0" applyNumberFormat="1" applyFont="1" applyFill="1" applyBorder="1" applyAlignment="1">
      <alignment horizontal="center" vertical="center"/>
    </xf>
    <xf numFmtId="0" fontId="4" fillId="0" borderId="12" xfId="0" applyFont="1" applyBorder="1" applyAlignment="1">
      <alignment horizontal="left" vertical="center" wrapText="1"/>
    </xf>
    <xf numFmtId="9" fontId="4" fillId="36" borderId="12" xfId="0" applyNumberFormat="1" applyFont="1" applyFill="1" applyBorder="1" applyAlignment="1">
      <alignment horizontal="center" vertical="center"/>
    </xf>
    <xf numFmtId="9" fontId="55" fillId="0" borderId="12" xfId="56" applyFont="1" applyBorder="1" applyAlignment="1">
      <alignment horizontal="center" vertical="center"/>
    </xf>
    <xf numFmtId="0" fontId="7" fillId="39" borderId="12" xfId="0" applyFont="1" applyFill="1" applyBorder="1" applyAlignment="1">
      <alignment horizontal="left" vertical="center" wrapText="1"/>
    </xf>
    <xf numFmtId="0" fontId="3" fillId="0" borderId="16" xfId="0" applyFont="1" applyBorder="1" applyAlignment="1">
      <alignment vertical="center" wrapText="1"/>
    </xf>
    <xf numFmtId="0" fontId="4" fillId="0" borderId="14" xfId="0" applyFont="1" applyBorder="1" applyAlignment="1">
      <alignment horizontal="left" vertical="center" wrapText="1"/>
    </xf>
    <xf numFmtId="9" fontId="4" fillId="34" borderId="17" xfId="0" applyNumberFormat="1" applyFont="1" applyFill="1" applyBorder="1" applyAlignment="1">
      <alignment horizontal="center" vertical="center"/>
    </xf>
    <xf numFmtId="9" fontId="4" fillId="36" borderId="12" xfId="0" applyNumberFormat="1" applyFont="1" applyFill="1" applyBorder="1" applyAlignment="1">
      <alignment vertical="center"/>
    </xf>
    <xf numFmtId="0" fontId="7" fillId="0" borderId="14" xfId="0" applyFont="1" applyBorder="1" applyAlignment="1">
      <alignment horizontal="left" vertical="center" wrapText="1"/>
    </xf>
    <xf numFmtId="9" fontId="6" fillId="0" borderId="0" xfId="56" applyFont="1" applyAlignment="1" applyProtection="1">
      <alignment vertical="center"/>
      <protection/>
    </xf>
    <xf numFmtId="0" fontId="3" fillId="34" borderId="18" xfId="0" applyFont="1" applyFill="1" applyBorder="1" applyAlignment="1">
      <alignment vertical="center"/>
    </xf>
    <xf numFmtId="0" fontId="3" fillId="0" borderId="13" xfId="0" applyFont="1" applyBorder="1" applyAlignment="1">
      <alignment vertical="center" wrapText="1"/>
    </xf>
    <xf numFmtId="9" fontId="4" fillId="35" borderId="19" xfId="0" applyNumberFormat="1" applyFont="1" applyFill="1" applyBorder="1" applyAlignment="1">
      <alignment horizontal="center" vertical="center"/>
    </xf>
    <xf numFmtId="9" fontId="7" fillId="0" borderId="12" xfId="56" applyFont="1" applyFill="1" applyBorder="1" applyAlignment="1" applyProtection="1">
      <alignment horizontal="center" vertical="center"/>
      <protection/>
    </xf>
    <xf numFmtId="0" fontId="56" fillId="0" borderId="14" xfId="0" applyFont="1" applyBorder="1" applyAlignment="1">
      <alignment horizontal="left" vertical="top" wrapText="1"/>
    </xf>
    <xf numFmtId="9" fontId="4" fillId="0" borderId="12" xfId="56" applyFont="1" applyBorder="1" applyAlignment="1">
      <alignment horizontal="center" vertical="center"/>
    </xf>
    <xf numFmtId="9" fontId="4" fillId="39" borderId="12" xfId="56" applyFont="1" applyFill="1" applyBorder="1" applyAlignment="1">
      <alignment horizontal="center" vertical="center"/>
    </xf>
    <xf numFmtId="9" fontId="4" fillId="36" borderId="19" xfId="0" applyNumberFormat="1" applyFont="1" applyFill="1" applyBorder="1" applyAlignment="1">
      <alignment horizontal="center" vertical="center"/>
    </xf>
    <xf numFmtId="9" fontId="4" fillId="34" borderId="16" xfId="0" applyNumberFormat="1" applyFont="1" applyFill="1" applyBorder="1" applyAlignment="1">
      <alignment horizontal="center" vertical="center"/>
    </xf>
    <xf numFmtId="9" fontId="4" fillId="34" borderId="19" xfId="0" applyNumberFormat="1" applyFont="1" applyFill="1" applyBorder="1" applyAlignment="1">
      <alignment horizontal="center" vertical="center"/>
    </xf>
    <xf numFmtId="9" fontId="4" fillId="34" borderId="19" xfId="56" applyFont="1" applyFill="1" applyBorder="1" applyAlignment="1">
      <alignment horizontal="center" vertical="center"/>
    </xf>
    <xf numFmtId="9" fontId="4" fillId="34" borderId="20" xfId="0" applyNumberFormat="1" applyFont="1" applyFill="1" applyBorder="1" applyAlignment="1">
      <alignment horizontal="center" vertical="center"/>
    </xf>
    <xf numFmtId="0" fontId="7" fillId="0" borderId="12" xfId="0" applyFont="1" applyBorder="1" applyAlignment="1">
      <alignment horizontal="left" vertical="top" wrapText="1"/>
    </xf>
    <xf numFmtId="9" fontId="6" fillId="0" borderId="12" xfId="56" applyFont="1" applyFill="1" applyBorder="1" applyAlignment="1" applyProtection="1">
      <alignment vertical="center"/>
      <protection/>
    </xf>
    <xf numFmtId="9" fontId="4" fillId="34" borderId="13" xfId="0" applyNumberFormat="1" applyFont="1" applyFill="1" applyBorder="1" applyAlignment="1">
      <alignment horizontal="center" vertical="center"/>
    </xf>
    <xf numFmtId="0" fontId="3" fillId="0" borderId="13" xfId="0" applyFont="1" applyBorder="1" applyAlignment="1">
      <alignment horizontal="left" vertical="center" wrapText="1"/>
    </xf>
    <xf numFmtId="0" fontId="0" fillId="0" borderId="12" xfId="0" applyBorder="1" applyAlignment="1">
      <alignment horizontal="left" vertical="center" wrapText="1"/>
    </xf>
    <xf numFmtId="0" fontId="55" fillId="0" borderId="12" xfId="0" applyFont="1" applyBorder="1" applyAlignment="1">
      <alignment horizontal="left" vertical="center" wrapText="1"/>
    </xf>
    <xf numFmtId="0" fontId="3" fillId="39" borderId="0" xfId="0" applyFont="1" applyFill="1" applyAlignment="1">
      <alignment vertical="center"/>
    </xf>
    <xf numFmtId="0" fontId="54" fillId="0" borderId="0" xfId="0" applyFont="1" applyAlignment="1">
      <alignment vertical="center" wrapText="1"/>
    </xf>
    <xf numFmtId="9" fontId="5" fillId="40" borderId="12" xfId="56" applyFont="1" applyFill="1" applyBorder="1" applyAlignment="1">
      <alignment horizontal="center" vertical="center" textRotation="90" wrapText="1"/>
    </xf>
    <xf numFmtId="0" fontId="5" fillId="36" borderId="12" xfId="0" applyFont="1" applyFill="1" applyBorder="1" applyAlignment="1">
      <alignment horizontal="center" vertical="center" textRotation="90" wrapText="1"/>
    </xf>
    <xf numFmtId="0" fontId="12" fillId="0" borderId="0" xfId="0" applyFont="1" applyAlignment="1">
      <alignment vertical="center"/>
    </xf>
    <xf numFmtId="0" fontId="13" fillId="0" borderId="0" xfId="0" applyFont="1" applyAlignment="1">
      <alignment horizontal="center" vertical="center"/>
    </xf>
    <xf numFmtId="9" fontId="13" fillId="0" borderId="0" xfId="56" applyFont="1" applyAlignment="1">
      <alignment horizontal="center" vertical="center"/>
    </xf>
    <xf numFmtId="0" fontId="57" fillId="33" borderId="0" xfId="0" applyFont="1" applyFill="1" applyAlignment="1">
      <alignment vertical="center"/>
    </xf>
    <xf numFmtId="0" fontId="57" fillId="33" borderId="12" xfId="0" applyFont="1" applyFill="1" applyBorder="1" applyAlignment="1">
      <alignment vertical="center"/>
    </xf>
    <xf numFmtId="0" fontId="0" fillId="0" borderId="21" xfId="0" applyBorder="1" applyAlignment="1">
      <alignment horizontal="center" vertical="center"/>
    </xf>
    <xf numFmtId="0" fontId="57" fillId="33" borderId="0" xfId="0" applyFont="1" applyFill="1" applyAlignment="1">
      <alignment vertical="center" wrapText="1"/>
    </xf>
    <xf numFmtId="0" fontId="57" fillId="33" borderId="12" xfId="0" applyFont="1" applyFill="1" applyBorder="1" applyAlignment="1">
      <alignment vertical="center" wrapText="1"/>
    </xf>
    <xf numFmtId="0" fontId="0" fillId="0" borderId="22" xfId="0" applyBorder="1" applyAlignment="1">
      <alignment horizontal="center" vertical="center"/>
    </xf>
    <xf numFmtId="0" fontId="57" fillId="33" borderId="0" xfId="0" applyFont="1" applyFill="1" applyAlignment="1">
      <alignment horizontal="left" vertical="center"/>
    </xf>
    <xf numFmtId="0" fontId="57" fillId="33" borderId="12" xfId="0" applyFont="1" applyFill="1" applyBorder="1" applyAlignment="1">
      <alignment horizontal="left" vertical="center"/>
    </xf>
    <xf numFmtId="0" fontId="0" fillId="0" borderId="23" xfId="0" applyBorder="1" applyAlignment="1">
      <alignment horizontal="center" vertical="center"/>
    </xf>
    <xf numFmtId="0" fontId="0" fillId="33" borderId="0" xfId="0" applyFill="1" applyAlignment="1">
      <alignment vertical="center"/>
    </xf>
    <xf numFmtId="9" fontId="4" fillId="34" borderId="19" xfId="0" applyNumberFormat="1" applyFont="1" applyFill="1" applyBorder="1" applyAlignment="1">
      <alignment horizontal="center" vertical="center"/>
    </xf>
    <xf numFmtId="9" fontId="4" fillId="34" borderId="24" xfId="0" applyNumberFormat="1" applyFont="1" applyFill="1" applyBorder="1" applyAlignment="1">
      <alignment horizontal="center" vertical="center"/>
    </xf>
    <xf numFmtId="49" fontId="4" fillId="0" borderId="12" xfId="0" applyNumberFormat="1" applyFont="1" applyBorder="1" applyAlignment="1">
      <alignment horizontal="center" vertical="center" wrapText="1"/>
    </xf>
    <xf numFmtId="0" fontId="58" fillId="41" borderId="12" xfId="0" applyFont="1" applyFill="1" applyBorder="1" applyAlignment="1">
      <alignment horizontal="center" vertical="center" wrapText="1"/>
    </xf>
    <xf numFmtId="0" fontId="55" fillId="36" borderId="12" xfId="0" applyFont="1" applyFill="1" applyBorder="1" applyAlignment="1">
      <alignment horizontal="center" vertical="center" wrapText="1"/>
    </xf>
    <xf numFmtId="0" fontId="44" fillId="33" borderId="19" xfId="46" applyFill="1" applyBorder="1" applyAlignment="1">
      <alignment horizontal="center" vertical="center" wrapText="1"/>
    </xf>
    <xf numFmtId="0" fontId="55" fillId="33" borderId="24" xfId="0" applyFont="1" applyFill="1" applyBorder="1" applyAlignment="1">
      <alignment horizontal="center" vertical="center" wrapText="1"/>
    </xf>
    <xf numFmtId="0" fontId="5" fillId="34" borderId="18"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21"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5" xfId="0" applyFont="1" applyFill="1" applyBorder="1" applyAlignment="1">
      <alignment horizontal="left"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4" xfId="0" applyFont="1" applyFill="1" applyBorder="1" applyAlignment="1">
      <alignment horizontal="center" vertical="center"/>
    </xf>
    <xf numFmtId="0" fontId="56" fillId="33" borderId="19" xfId="0" applyFont="1" applyFill="1" applyBorder="1" applyAlignment="1">
      <alignment horizontal="center" vertical="center" wrapText="1"/>
    </xf>
    <xf numFmtId="0" fontId="56" fillId="33" borderId="24" xfId="0" applyFont="1" applyFill="1" applyBorder="1" applyAlignment="1">
      <alignment horizontal="center" vertical="center" wrapText="1"/>
    </xf>
    <xf numFmtId="9" fontId="4" fillId="34" borderId="17" xfId="0" applyNumberFormat="1" applyFont="1" applyFill="1" applyBorder="1" applyAlignment="1">
      <alignment horizontal="center" vertical="center"/>
    </xf>
    <xf numFmtId="164" fontId="58" fillId="0" borderId="19" xfId="0" applyNumberFormat="1" applyFont="1" applyBorder="1" applyAlignment="1">
      <alignment horizontal="center" vertical="center" wrapText="1"/>
    </xf>
    <xf numFmtId="164" fontId="58" fillId="0" borderId="17" xfId="0" applyNumberFormat="1" applyFont="1" applyBorder="1" applyAlignment="1">
      <alignment horizontal="center" vertical="center" wrapText="1"/>
    </xf>
    <xf numFmtId="0" fontId="5" fillId="34" borderId="16"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23" xfId="0" applyFont="1" applyFill="1" applyBorder="1" applyAlignment="1">
      <alignment horizontal="left" vertical="center"/>
    </xf>
    <xf numFmtId="0" fontId="5" fillId="33" borderId="12"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 fillId="34" borderId="20" xfId="0" applyFont="1" applyFill="1" applyBorder="1" applyAlignment="1">
      <alignment horizontal="left" vertical="center"/>
    </xf>
    <xf numFmtId="0" fontId="5" fillId="34" borderId="0" xfId="0" applyFont="1" applyFill="1" applyAlignment="1">
      <alignment horizontal="left" vertical="center"/>
    </xf>
    <xf numFmtId="0" fontId="5" fillId="34" borderId="22" xfId="0" applyFont="1" applyFill="1" applyBorder="1" applyAlignment="1">
      <alignment horizontal="left" vertical="center"/>
    </xf>
    <xf numFmtId="0" fontId="55" fillId="0" borderId="12" xfId="0" applyFont="1" applyBorder="1" applyAlignment="1">
      <alignment horizontal="center" vertical="center"/>
    </xf>
    <xf numFmtId="0" fontId="4" fillId="33" borderId="12" xfId="0" applyFont="1" applyFill="1" applyBorder="1" applyAlignment="1">
      <alignment horizontal="center" vertical="center" wrapText="1"/>
    </xf>
    <xf numFmtId="0" fontId="5" fillId="34" borderId="14" xfId="0" applyFont="1" applyFill="1" applyBorder="1" applyAlignment="1">
      <alignment horizontal="lef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5" fillId="36" borderId="12" xfId="0" applyFont="1" applyFill="1" applyBorder="1" applyAlignment="1">
      <alignment horizontal="center" vertical="center"/>
    </xf>
    <xf numFmtId="0" fontId="56" fillId="33" borderId="12" xfId="0" applyFont="1" applyFill="1" applyBorder="1" applyAlignment="1">
      <alignment horizontal="center" vertical="center" wrapText="1"/>
    </xf>
    <xf numFmtId="9" fontId="55" fillId="0" borderId="16" xfId="56" applyFont="1" applyFill="1" applyBorder="1" applyAlignment="1">
      <alignment horizontal="center" vertical="center" wrapText="1"/>
    </xf>
    <xf numFmtId="9" fontId="55" fillId="0" borderId="18" xfId="56" applyFont="1" applyFill="1" applyBorder="1" applyAlignment="1">
      <alignment horizontal="center" vertical="center" wrapText="1"/>
    </xf>
    <xf numFmtId="0" fontId="44" fillId="0" borderId="19" xfId="46" applyFill="1" applyBorder="1" applyAlignment="1">
      <alignment horizontal="center" vertical="center" wrapText="1"/>
    </xf>
    <xf numFmtId="0" fontId="3" fillId="0" borderId="24"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4" xfId="0" applyFont="1" applyBorder="1" applyAlignment="1">
      <alignment horizontal="center" vertical="center" wrapText="1"/>
    </xf>
    <xf numFmtId="49" fontId="60" fillId="33" borderId="19" xfId="0" applyNumberFormat="1" applyFont="1" applyFill="1" applyBorder="1" applyAlignment="1">
      <alignment horizontal="center" vertical="center" wrapText="1"/>
    </xf>
    <xf numFmtId="49" fontId="60" fillId="33" borderId="17" xfId="0" applyNumberFormat="1" applyFont="1" applyFill="1" applyBorder="1" applyAlignment="1">
      <alignment horizontal="center" vertical="center" wrapText="1"/>
    </xf>
    <xf numFmtId="49" fontId="60" fillId="33" borderId="24" xfId="0" applyNumberFormat="1" applyFont="1" applyFill="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0" fontId="44" fillId="0" borderId="19" xfId="46" applyBorder="1" applyAlignment="1">
      <alignment horizontal="center" vertical="center" wrapText="1"/>
    </xf>
    <xf numFmtId="0" fontId="61" fillId="0" borderId="17" xfId="48" applyFont="1" applyBorder="1" applyAlignment="1">
      <alignment horizontal="center" vertical="center" wrapText="1"/>
    </xf>
    <xf numFmtId="0" fontId="61" fillId="0" borderId="24" xfId="48" applyFont="1" applyBorder="1" applyAlignment="1">
      <alignment horizontal="center" vertical="center" wrapText="1"/>
    </xf>
    <xf numFmtId="0" fontId="55" fillId="36" borderId="19" xfId="0" applyFont="1" applyFill="1" applyBorder="1" applyAlignment="1">
      <alignment horizontal="center" vertical="center"/>
    </xf>
    <xf numFmtId="0" fontId="55" fillId="36" borderId="17" xfId="0" applyFont="1" applyFill="1" applyBorder="1" applyAlignment="1">
      <alignment horizontal="center" vertical="center"/>
    </xf>
    <xf numFmtId="0" fontId="55" fillId="36" borderId="24" xfId="0" applyFont="1" applyFill="1" applyBorder="1" applyAlignment="1">
      <alignment horizontal="center" vertical="center"/>
    </xf>
    <xf numFmtId="164" fontId="58" fillId="0" borderId="24"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55" fillId="33" borderId="19" xfId="0" applyFont="1" applyFill="1" applyBorder="1" applyAlignment="1">
      <alignment horizontal="center" vertical="center"/>
    </xf>
    <xf numFmtId="0" fontId="55" fillId="33" borderId="17"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164" fontId="58" fillId="0" borderId="23" xfId="0" applyNumberFormat="1" applyFont="1" applyBorder="1" applyAlignment="1">
      <alignment horizontal="center" vertical="center" wrapText="1"/>
    </xf>
    <xf numFmtId="164" fontId="58" fillId="0" borderId="22" xfId="0" applyNumberFormat="1" applyFont="1" applyBorder="1" applyAlignment="1">
      <alignment horizontal="center" vertical="center" wrapText="1"/>
    </xf>
    <xf numFmtId="3" fontId="4" fillId="0" borderId="1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36" borderId="12" xfId="0" applyNumberFormat="1" applyFont="1" applyFill="1" applyBorder="1" applyAlignment="1">
      <alignment horizontal="center" vertical="center"/>
    </xf>
    <xf numFmtId="0" fontId="61" fillId="33" borderId="17" xfId="48" applyFont="1" applyFill="1" applyBorder="1" applyAlignment="1">
      <alignment horizontal="center" vertical="center" wrapText="1"/>
    </xf>
    <xf numFmtId="0" fontId="61" fillId="33" borderId="24" xfId="48" applyFont="1" applyFill="1" applyBorder="1" applyAlignment="1">
      <alignment horizontal="center" vertical="center" wrapText="1"/>
    </xf>
    <xf numFmtId="0" fontId="5" fillId="0" borderId="24" xfId="0" applyFont="1" applyBorder="1" applyAlignment="1">
      <alignment horizontal="center" vertical="center" wrapText="1"/>
    </xf>
    <xf numFmtId="0" fontId="4" fillId="0" borderId="18" xfId="0" applyFont="1" applyBorder="1" applyAlignment="1">
      <alignment horizontal="center" vertical="center" wrapText="1"/>
    </xf>
    <xf numFmtId="9" fontId="4" fillId="0" borderId="12" xfId="56" applyFont="1" applyFill="1" applyBorder="1" applyAlignment="1">
      <alignment horizontal="center" vertical="center" wrapText="1"/>
    </xf>
    <xf numFmtId="9" fontId="4" fillId="0" borderId="12" xfId="56" applyFont="1" applyFill="1" applyBorder="1" applyAlignment="1">
      <alignment horizontal="center" vertical="center"/>
    </xf>
    <xf numFmtId="3" fontId="4" fillId="33" borderId="12" xfId="0" applyNumberFormat="1" applyFont="1" applyFill="1" applyBorder="1" applyAlignment="1">
      <alignment horizontal="center" vertical="center"/>
    </xf>
    <xf numFmtId="3" fontId="4" fillId="36" borderId="19" xfId="0" applyNumberFormat="1" applyFont="1" applyFill="1" applyBorder="1" applyAlignment="1">
      <alignment horizontal="center" vertical="center"/>
    </xf>
    <xf numFmtId="3" fontId="4" fillId="36" borderId="24" xfId="0" applyNumberFormat="1" applyFont="1" applyFill="1" applyBorder="1" applyAlignment="1">
      <alignment horizontal="center" vertical="center"/>
    </xf>
    <xf numFmtId="9" fontId="4" fillId="36" borderId="12" xfId="56" applyFont="1" applyFill="1" applyBorder="1" applyAlignment="1">
      <alignment horizontal="center" vertical="center"/>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49" fontId="60" fillId="33" borderId="12" xfId="0" applyNumberFormat="1" applyFont="1" applyFill="1" applyBorder="1" applyAlignment="1">
      <alignment horizontal="center" vertical="center" wrapText="1"/>
    </xf>
    <xf numFmtId="49" fontId="55" fillId="0" borderId="12" xfId="0" applyNumberFormat="1" applyFont="1" applyBorder="1" applyAlignment="1">
      <alignment horizontal="center" vertical="center" wrapText="1"/>
    </xf>
    <xf numFmtId="0" fontId="5" fillId="34" borderId="12" xfId="0" applyFont="1" applyFill="1" applyBorder="1" applyAlignment="1">
      <alignment horizontal="left" vertical="center"/>
    </xf>
    <xf numFmtId="9" fontId="4" fillId="34" borderId="16" xfId="0" applyNumberFormat="1" applyFont="1" applyFill="1" applyBorder="1" applyAlignment="1">
      <alignment horizontal="center" vertical="center"/>
    </xf>
    <xf numFmtId="9" fontId="4" fillId="34" borderId="20" xfId="0" applyNumberFormat="1" applyFont="1" applyFill="1" applyBorder="1" applyAlignment="1">
      <alignment horizontal="center" vertical="center"/>
    </xf>
    <xf numFmtId="9" fontId="4" fillId="34" borderId="18" xfId="0" applyNumberFormat="1" applyFont="1" applyFill="1" applyBorder="1" applyAlignment="1">
      <alignment horizontal="center" vertical="center"/>
    </xf>
    <xf numFmtId="3" fontId="4" fillId="36" borderId="17" xfId="0" applyNumberFormat="1" applyFont="1" applyFill="1" applyBorder="1" applyAlignment="1">
      <alignment horizontal="center" vertical="center"/>
    </xf>
    <xf numFmtId="0" fontId="55" fillId="33" borderId="19" xfId="0" applyFont="1" applyFill="1" applyBorder="1" applyAlignment="1">
      <alignment horizontal="center" vertical="center" wrapText="1"/>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60" fillId="41" borderId="12" xfId="0" applyFont="1" applyFill="1" applyBorder="1" applyAlignment="1">
      <alignment horizontal="center" vertical="center" wrapText="1"/>
    </xf>
    <xf numFmtId="0" fontId="58" fillId="0" borderId="12" xfId="0" applyFont="1" applyBorder="1" applyAlignment="1">
      <alignment horizontal="center" vertical="center" wrapText="1"/>
    </xf>
    <xf numFmtId="165" fontId="4" fillId="36" borderId="19" xfId="50" applyNumberFormat="1" applyFont="1" applyFill="1" applyBorder="1" applyAlignment="1">
      <alignment horizontal="center" vertical="center"/>
    </xf>
    <xf numFmtId="165" fontId="4" fillId="36" borderId="17" xfId="50" applyNumberFormat="1" applyFont="1" applyFill="1" applyBorder="1" applyAlignment="1">
      <alignment horizontal="center" vertical="center"/>
    </xf>
    <xf numFmtId="165" fontId="4" fillId="36" borderId="24" xfId="50" applyNumberFormat="1" applyFont="1" applyFill="1" applyBorder="1" applyAlignment="1">
      <alignment horizontal="center" vertical="center"/>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164" fontId="58" fillId="0" borderId="21" xfId="0" applyNumberFormat="1" applyFont="1" applyBorder="1" applyAlignment="1">
      <alignment horizontal="center" vertical="center" wrapText="1"/>
    </xf>
    <xf numFmtId="9" fontId="5" fillId="40" borderId="13" xfId="56" applyFont="1" applyFill="1" applyBorder="1" applyAlignment="1">
      <alignment horizontal="center" vertical="center" wrapText="1"/>
    </xf>
    <xf numFmtId="9" fontId="5" fillId="40" borderId="15" xfId="56" applyFont="1" applyFill="1" applyBorder="1" applyAlignment="1">
      <alignment horizontal="center" vertical="center" wrapText="1"/>
    </xf>
    <xf numFmtId="9" fontId="5" fillId="40" borderId="14" xfId="56" applyFont="1" applyFill="1" applyBorder="1" applyAlignment="1">
      <alignment horizontal="center" vertical="center" wrapText="1"/>
    </xf>
    <xf numFmtId="0" fontId="5" fillId="36" borderId="19" xfId="0" applyFont="1" applyFill="1" applyBorder="1" applyAlignment="1">
      <alignment horizontal="center" vertical="center" textRotation="90" wrapText="1"/>
    </xf>
    <xf numFmtId="0" fontId="5" fillId="36" borderId="24" xfId="0" applyFont="1" applyFill="1" applyBorder="1" applyAlignment="1">
      <alignment horizontal="center" vertical="center" textRotation="90" wrapText="1"/>
    </xf>
    <xf numFmtId="0" fontId="5" fillId="40" borderId="19" xfId="0" applyFont="1" applyFill="1" applyBorder="1" applyAlignment="1">
      <alignment horizontal="center" vertical="center" textRotation="90" wrapText="1"/>
    </xf>
    <xf numFmtId="0" fontId="5" fillId="40" borderId="24" xfId="0" applyFont="1" applyFill="1" applyBorder="1" applyAlignment="1">
      <alignment horizontal="center" vertical="center" textRotation="90" wrapText="1"/>
    </xf>
    <xf numFmtId="0" fontId="3" fillId="0" borderId="17" xfId="0" applyFont="1" applyBorder="1" applyAlignment="1">
      <alignment horizontal="center" vertical="center" wrapText="1"/>
    </xf>
    <xf numFmtId="0" fontId="12" fillId="36" borderId="19" xfId="0" applyFont="1" applyFill="1" applyBorder="1" applyAlignment="1">
      <alignment horizontal="center" vertical="center" wrapText="1"/>
    </xf>
    <xf numFmtId="0" fontId="12" fillId="36" borderId="24" xfId="0" applyFont="1" applyFill="1" applyBorder="1" applyAlignment="1">
      <alignment horizontal="center" vertical="center" wrapText="1"/>
    </xf>
    <xf numFmtId="0" fontId="5" fillId="40" borderId="12" xfId="0" applyFont="1" applyFill="1" applyBorder="1" applyAlignment="1">
      <alignment horizontal="center" vertical="center" textRotation="90" wrapText="1"/>
    </xf>
    <xf numFmtId="0" fontId="12" fillId="36" borderId="13" xfId="0" applyFont="1" applyFill="1" applyBorder="1" applyAlignment="1">
      <alignment horizontal="center" vertical="center" wrapText="1"/>
    </xf>
    <xf numFmtId="0" fontId="54" fillId="0" borderId="17" xfId="0" applyFont="1" applyBorder="1" applyAlignment="1">
      <alignment horizontal="center" vertical="center" wrapText="1"/>
    </xf>
    <xf numFmtId="0" fontId="54" fillId="0" borderId="24" xfId="0" applyFont="1" applyBorder="1" applyAlignment="1">
      <alignment horizontal="center" vertical="center" wrapText="1"/>
    </xf>
    <xf numFmtId="9" fontId="5" fillId="0" borderId="12" xfId="0" applyNumberFormat="1" applyFont="1" applyBorder="1" applyAlignment="1">
      <alignment horizontal="center" vertical="center"/>
    </xf>
    <xf numFmtId="0" fontId="5" fillId="36" borderId="13"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62" fillId="0" borderId="12" xfId="0" applyFont="1" applyBorder="1" applyAlignment="1">
      <alignment horizontal="center" vertical="center"/>
    </xf>
    <xf numFmtId="0" fontId="63" fillId="0" borderId="12"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2" fillId="40" borderId="19" xfId="0" applyFont="1" applyFill="1" applyBorder="1" applyAlignment="1">
      <alignment horizontal="center" vertical="center" wrapText="1"/>
    </xf>
    <xf numFmtId="0" fontId="2" fillId="42" borderId="1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0" fillId="33" borderId="20" xfId="0" applyFill="1" applyBorder="1" applyAlignment="1">
      <alignment horizontal="center" vertical="center" wrapText="1"/>
    </xf>
    <xf numFmtId="3" fontId="4" fillId="33" borderId="19" xfId="0" applyNumberFormat="1" applyFont="1" applyFill="1" applyBorder="1" applyAlignment="1">
      <alignment horizontal="center" vertical="center"/>
    </xf>
    <xf numFmtId="3" fontId="4" fillId="33" borderId="17" xfId="0" applyNumberFormat="1"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24"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114300</xdr:rowOff>
    </xdr:from>
    <xdr:to>
      <xdr:col>7</xdr:col>
      <xdr:colOff>647700</xdr:colOff>
      <xdr:row>3</xdr:row>
      <xdr:rowOff>57150</xdr:rowOff>
    </xdr:to>
    <xdr:pic>
      <xdr:nvPicPr>
        <xdr:cNvPr id="1" name="Imagen 1"/>
        <xdr:cNvPicPr preferRelativeResize="1">
          <a:picLocks noChangeAspect="1"/>
        </xdr:cNvPicPr>
      </xdr:nvPicPr>
      <xdr:blipFill>
        <a:blip r:embed="rId1"/>
        <a:stretch>
          <a:fillRect/>
        </a:stretch>
      </xdr:blipFill>
      <xdr:spPr>
        <a:xfrm>
          <a:off x="0" y="114300"/>
          <a:ext cx="20002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cnologicodeantioquia-my.sharepoint.com/:f:/g/personal/apoyo_vice_tdea_edu_co/EpPyIQ1d1G5DrRG8d5TGAxwBBkSrDpT7NOkYg8DWVeyA5g?e=puuyTk" TargetMode="External" /><Relationship Id="rId2" Type="http://schemas.openxmlformats.org/officeDocument/2006/relationships/hyperlink" Target="https://tecnologicodeantioquia-my.sharepoint.com/:f:/g/personal/apoyo_vice_tdea_edu_co/EpPyIQ1d1G5DrRG8d5TGAxwBBkSrDpT7NOkYg8DWVeyA5g?e=puuyTk" TargetMode="External" /><Relationship Id="rId3" Type="http://schemas.openxmlformats.org/officeDocument/2006/relationships/hyperlink" Target="https://tecnologicodeantioquia-my.sharepoint.com/:f:/g/personal/apoyo_vice_tdea_edu_co/Euyv4ZdORvxFqUwjQigGi54BTKyrMpVbOoR0IkuRLNKvsA?e=JS4OAA" TargetMode="External" /><Relationship Id="rId4" Type="http://schemas.openxmlformats.org/officeDocument/2006/relationships/hyperlink" Target="https://tecnologicodeantioquia-my.sharepoint.com/:f:/g/personal/apoyo_vice_tdea_edu_co/EifHhUXTDK9AkkNIwoy_yhcB__nl8fhJ5CGxThEmiRV9fQ?e=OJb7ar" TargetMode="External" /><Relationship Id="rId5" Type="http://schemas.openxmlformats.org/officeDocument/2006/relationships/hyperlink" Target="https://tecnologicodeantioquia-my.sharepoint.com/:f:/g/personal/apoyo_vice_tdea_edu_co/EifHhUXTDK9AkkNIwoy_yhcB__nl8fhJ5CGxThEmiRV9fQ?e=OJb7ar" TargetMode="External" /><Relationship Id="rId6" Type="http://schemas.openxmlformats.org/officeDocument/2006/relationships/hyperlink" Target="https://tecnologicodeantioquia-my.sharepoint.com/:f:/g/personal/apoyo_vice_tdea_edu_co/EmttdBHoeMVGuPYkkJ7DH6gBSTkzgdlfRZtfm9tVEBTUcQ?e=jGbdda" TargetMode="External" /><Relationship Id="rId7" Type="http://schemas.openxmlformats.org/officeDocument/2006/relationships/hyperlink" Target="https://tecnologicodeantioquia-my.sharepoint.com/:f:/g/personal/apoyo_vice_tdea_edu_co/EszhhNKdzdNOkzCAdD3AzJ4BQWy64wWCAHLPn9ex0GZCtA?e=JMPuQo" TargetMode="External" /><Relationship Id="rId8" Type="http://schemas.openxmlformats.org/officeDocument/2006/relationships/hyperlink" Target="https://tecnologicodeantioquia-my.sharepoint.com/:f:/g/personal/apoyo_vice_tdea_edu_co/EszhhNKdzdNOkzCAdD3AzJ4BQWy64wWCAHLPn9ex0GZCtA?e=JMPuQo" TargetMode="External" /><Relationship Id="rId9" Type="http://schemas.openxmlformats.org/officeDocument/2006/relationships/hyperlink" Target="https://tecnologicodeantioquia-my.sharepoint.com/:f:/g/personal/apoyo_vice_tdea_edu_co/EnEwE8aZWWxCuTJU_ieR-0sB_eoxXe6TqcYnXu8yrQPwVA?e=ur8eyx" TargetMode="External" /><Relationship Id="rId10" Type="http://schemas.openxmlformats.org/officeDocument/2006/relationships/hyperlink" Target="https://tecnologicodeantioquia-my.sharepoint.com/:f:/g/personal/apoyo_vice_tdea_edu_co/Ei1VG9Z9K_hOo8bNZpoViKwBrYDafZVs2Fr77bHc8o_52g?e=XXi962" TargetMode="External" /><Relationship Id="rId11" Type="http://schemas.openxmlformats.org/officeDocument/2006/relationships/hyperlink" Target="https://tecnologicodeantioquia-my.sharepoint.com/:f:/g/personal/apoyo_vice_tdea_edu_co/Et4lzNOIBgRLtOnYPXWJj-EBTU1wz_-JCIbcGMeb9LVqog?e=WcR8nr" TargetMode="External" /><Relationship Id="rId12" Type="http://schemas.openxmlformats.org/officeDocument/2006/relationships/hyperlink" Target="https://tecnologicodeantioquia-my.sharepoint.com/:f:/g/personal/apoyo_vice_tdea_edu_co/EifHhUXTDK9AkkNIwoy_yhcB__nl8fhJ5CGxThEmiRV9fQ?e=OJb7ar" TargetMode="External" /><Relationship Id="rId13" Type="http://schemas.openxmlformats.org/officeDocument/2006/relationships/hyperlink" Target="https://tecnologicodeantioquia-my.sharepoint.com/:f:/g/personal/apoyo_vice_tdea_edu_co/EifHhUXTDK9AkkNIwoy_yhcB__nl8fhJ5CGxThEmiRV9fQ?e=OJb7ar" TargetMode="External" /><Relationship Id="rId14" Type="http://schemas.openxmlformats.org/officeDocument/2006/relationships/hyperlink" Target="https://tecnologicodeantioquia-my.sharepoint.com/:f:/g/personal/apoyo_vice_tdea_edu_co/EtrmdRQ-OSRLskckxQwcebEBgfWvM_ycaC4r72rfuKi-9g?e=LzddpM" TargetMode="External" /><Relationship Id="rId15" Type="http://schemas.openxmlformats.org/officeDocument/2006/relationships/hyperlink" Target="https://tecnologicodeantioquia-my.sharepoint.com/:f:/g/personal/apoyo_vice_tdea_edu_co/EtrmdRQ-OSRLskckxQwcebEBgfWvM_ycaC4r72rfuKi-9g?e=LzddpM"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9"/>
  <sheetViews>
    <sheetView showGridLines="0" tabSelected="1" zoomScale="90" zoomScaleNormal="90" zoomScaleSheetLayoutView="87" zoomScalePageLayoutView="0" workbookViewId="0" topLeftCell="G1">
      <selection activeCell="H58" sqref="H58:H60"/>
    </sheetView>
  </sheetViews>
  <sheetFormatPr defaultColWidth="11.421875" defaultRowHeight="15"/>
  <cols>
    <col min="1" max="1" width="25.7109375" style="1" hidden="1" customWidth="1"/>
    <col min="2" max="2" width="20.00390625" style="1" hidden="1" customWidth="1"/>
    <col min="3" max="3" width="23.57421875" style="1" hidden="1" customWidth="1"/>
    <col min="4" max="4" width="30.28125" style="1" hidden="1" customWidth="1"/>
    <col min="5" max="5" width="21.57421875" style="6" hidden="1" customWidth="1"/>
    <col min="6" max="6" width="21.28125" style="6" hidden="1" customWidth="1"/>
    <col min="7" max="7" width="20.28125" style="1" customWidth="1"/>
    <col min="8" max="8" width="12.28125" style="1" customWidth="1"/>
    <col min="9" max="9" width="5.7109375" style="1" customWidth="1"/>
    <col min="10" max="10" width="6.57421875" style="1" customWidth="1"/>
    <col min="11" max="12" width="5.7109375" style="1" customWidth="1"/>
    <col min="13" max="13" width="11.28125" style="1" customWidth="1"/>
    <col min="14" max="14" width="38.28125" style="5" customWidth="1"/>
    <col min="15" max="15" width="6.57421875" style="1" customWidth="1"/>
    <col min="16" max="16" width="8.00390625" style="4" customWidth="1"/>
    <col min="17" max="17" width="6.7109375" style="4" customWidth="1"/>
    <col min="18" max="19" width="7.57421875" style="4" customWidth="1"/>
    <col min="20" max="20" width="5.57421875" style="1" customWidth="1"/>
    <col min="21" max="21" width="7.00390625" style="1" customWidth="1"/>
    <col min="22" max="22" width="6.00390625" style="1" customWidth="1"/>
    <col min="23" max="23" width="5.7109375" style="1" customWidth="1"/>
    <col min="24" max="24" width="60.7109375" style="3" customWidth="1"/>
    <col min="25" max="25" width="40.421875" style="3" customWidth="1"/>
    <col min="26" max="26" width="42.7109375" style="2" customWidth="1"/>
    <col min="27" max="32" width="11.421875" style="2" customWidth="1"/>
    <col min="33" max="16384" width="11.421875" style="1" customWidth="1"/>
  </cols>
  <sheetData>
    <row r="1" spans="1:25" ht="15">
      <c r="A1" s="211"/>
      <c r="B1" s="212"/>
      <c r="C1" s="83"/>
      <c r="D1" s="217" t="s">
        <v>112</v>
      </c>
      <c r="E1" s="218"/>
      <c r="F1" s="218"/>
      <c r="G1" s="218"/>
      <c r="H1" s="218"/>
      <c r="I1" s="218"/>
      <c r="J1" s="218"/>
      <c r="K1" s="218"/>
      <c r="L1" s="218"/>
      <c r="M1" s="218"/>
      <c r="N1" s="218"/>
      <c r="O1" s="218"/>
      <c r="P1" s="218"/>
      <c r="Q1" s="218"/>
      <c r="R1" s="218"/>
      <c r="S1" s="218"/>
      <c r="T1" s="218"/>
      <c r="U1" s="218"/>
      <c r="V1" s="218"/>
      <c r="W1" s="218"/>
      <c r="X1" s="82" t="s">
        <v>111</v>
      </c>
      <c r="Y1" s="81"/>
    </row>
    <row r="2" spans="1:25" ht="15">
      <c r="A2" s="213"/>
      <c r="B2" s="214"/>
      <c r="C2" s="80"/>
      <c r="D2" s="218"/>
      <c r="E2" s="218"/>
      <c r="F2" s="218"/>
      <c r="G2" s="218"/>
      <c r="H2" s="218"/>
      <c r="I2" s="218"/>
      <c r="J2" s="218"/>
      <c r="K2" s="218"/>
      <c r="L2" s="218"/>
      <c r="M2" s="218"/>
      <c r="N2" s="218"/>
      <c r="O2" s="218"/>
      <c r="P2" s="218"/>
      <c r="Q2" s="218"/>
      <c r="R2" s="218"/>
      <c r="S2" s="218"/>
      <c r="T2" s="218"/>
      <c r="U2" s="218"/>
      <c r="V2" s="218"/>
      <c r="W2" s="218"/>
      <c r="X2" s="76" t="s">
        <v>110</v>
      </c>
      <c r="Y2" s="75"/>
    </row>
    <row r="3" spans="1:25" ht="15">
      <c r="A3" s="213"/>
      <c r="B3" s="214"/>
      <c r="C3" s="80"/>
      <c r="D3" s="218"/>
      <c r="E3" s="218"/>
      <c r="F3" s="218"/>
      <c r="G3" s="218"/>
      <c r="H3" s="218"/>
      <c r="I3" s="218"/>
      <c r="J3" s="218"/>
      <c r="K3" s="218"/>
      <c r="L3" s="218"/>
      <c r="M3" s="218"/>
      <c r="N3" s="218"/>
      <c r="O3" s="218"/>
      <c r="P3" s="218"/>
      <c r="Q3" s="218"/>
      <c r="R3" s="218"/>
      <c r="S3" s="218"/>
      <c r="T3" s="218"/>
      <c r="U3" s="218"/>
      <c r="V3" s="218"/>
      <c r="W3" s="218"/>
      <c r="X3" s="79" t="s">
        <v>109</v>
      </c>
      <c r="Y3" s="78"/>
    </row>
    <row r="4" spans="1:25" ht="15">
      <c r="A4" s="215"/>
      <c r="B4" s="216"/>
      <c r="C4" s="77"/>
      <c r="D4" s="218"/>
      <c r="E4" s="218"/>
      <c r="F4" s="218"/>
      <c r="G4" s="218"/>
      <c r="H4" s="218"/>
      <c r="I4" s="218"/>
      <c r="J4" s="218"/>
      <c r="K4" s="218"/>
      <c r="L4" s="218"/>
      <c r="M4" s="218"/>
      <c r="N4" s="218"/>
      <c r="O4" s="218"/>
      <c r="P4" s="218"/>
      <c r="Q4" s="218"/>
      <c r="R4" s="218"/>
      <c r="S4" s="218"/>
      <c r="T4" s="218"/>
      <c r="U4" s="218"/>
      <c r="V4" s="218"/>
      <c r="W4" s="218"/>
      <c r="X4" s="76" t="s">
        <v>108</v>
      </c>
      <c r="Y4" s="75"/>
    </row>
    <row r="5" spans="1:25" ht="18.75">
      <c r="A5" s="219"/>
      <c r="B5" s="219"/>
      <c r="C5" s="219"/>
      <c r="D5" s="219"/>
      <c r="E5" s="219"/>
      <c r="F5" s="219"/>
      <c r="G5" s="219"/>
      <c r="H5" s="219"/>
      <c r="I5" s="219"/>
      <c r="J5" s="219"/>
      <c r="K5" s="219"/>
      <c r="L5" s="219"/>
      <c r="M5" s="219"/>
      <c r="N5" s="219"/>
      <c r="O5" s="219"/>
      <c r="P5" s="219"/>
      <c r="Q5" s="219"/>
      <c r="R5" s="219"/>
      <c r="S5" s="219"/>
      <c r="T5" s="219"/>
      <c r="U5" s="219"/>
      <c r="V5" s="219"/>
      <c r="W5" s="219"/>
      <c r="X5" s="72"/>
      <c r="Y5" s="72"/>
    </row>
    <row r="6" spans="1:25" ht="18.75">
      <c r="A6" s="220" t="s">
        <v>107</v>
      </c>
      <c r="B6" s="220"/>
      <c r="C6" s="220"/>
      <c r="D6" s="220"/>
      <c r="E6" s="220"/>
      <c r="F6" s="220"/>
      <c r="G6" s="220"/>
      <c r="H6" s="220"/>
      <c r="I6" s="220"/>
      <c r="J6" s="220"/>
      <c r="K6" s="220"/>
      <c r="L6" s="220"/>
      <c r="M6" s="220"/>
      <c r="N6" s="220"/>
      <c r="O6" s="220"/>
      <c r="P6" s="74"/>
      <c r="Q6" s="74"/>
      <c r="R6" s="74"/>
      <c r="S6" s="74"/>
      <c r="T6" s="73"/>
      <c r="U6" s="73"/>
      <c r="V6" s="73"/>
      <c r="W6" s="73"/>
      <c r="X6" s="72"/>
      <c r="Y6" s="2"/>
    </row>
    <row r="7" ht="15">
      <c r="Y7" s="2"/>
    </row>
    <row r="8" spans="1:25" ht="26.25" customHeight="1">
      <c r="A8" s="210" t="s">
        <v>106</v>
      </c>
      <c r="B8" s="210" t="s">
        <v>105</v>
      </c>
      <c r="C8" s="222" t="s">
        <v>104</v>
      </c>
      <c r="D8" s="222" t="s">
        <v>103</v>
      </c>
      <c r="E8" s="222" t="s">
        <v>102</v>
      </c>
      <c r="F8" s="210" t="s">
        <v>101</v>
      </c>
      <c r="G8" s="210" t="s">
        <v>100</v>
      </c>
      <c r="H8" s="202" t="s">
        <v>99</v>
      </c>
      <c r="I8" s="207" t="s">
        <v>98</v>
      </c>
      <c r="J8" s="208"/>
      <c r="K8" s="208"/>
      <c r="L8" s="209"/>
      <c r="M8" s="202" t="s">
        <v>97</v>
      </c>
      <c r="N8" s="210" t="s">
        <v>96</v>
      </c>
      <c r="O8" s="202" t="s">
        <v>95</v>
      </c>
      <c r="P8" s="192" t="s">
        <v>94</v>
      </c>
      <c r="Q8" s="193"/>
      <c r="R8" s="193"/>
      <c r="S8" s="194"/>
      <c r="T8" s="195" t="s">
        <v>93</v>
      </c>
      <c r="U8" s="197" t="s">
        <v>92</v>
      </c>
      <c r="V8" s="197" t="s">
        <v>91</v>
      </c>
      <c r="W8" s="202" t="s">
        <v>90</v>
      </c>
      <c r="X8" s="203" t="s">
        <v>89</v>
      </c>
      <c r="Y8" s="200" t="s">
        <v>88</v>
      </c>
    </row>
    <row r="9" spans="1:25" ht="59.25" customHeight="1">
      <c r="A9" s="221"/>
      <c r="B9" s="221"/>
      <c r="C9" s="222"/>
      <c r="D9" s="222"/>
      <c r="E9" s="222"/>
      <c r="F9" s="210"/>
      <c r="G9" s="210"/>
      <c r="H9" s="202"/>
      <c r="I9" s="71" t="s">
        <v>86</v>
      </c>
      <c r="J9" s="71" t="s">
        <v>85</v>
      </c>
      <c r="K9" s="71" t="s">
        <v>84</v>
      </c>
      <c r="L9" s="71" t="s">
        <v>87</v>
      </c>
      <c r="M9" s="202"/>
      <c r="N9" s="210"/>
      <c r="O9" s="202"/>
      <c r="P9" s="70" t="s">
        <v>86</v>
      </c>
      <c r="Q9" s="70" t="s">
        <v>85</v>
      </c>
      <c r="R9" s="70" t="s">
        <v>84</v>
      </c>
      <c r="S9" s="70" t="s">
        <v>83</v>
      </c>
      <c r="T9" s="196"/>
      <c r="U9" s="198"/>
      <c r="V9" s="198"/>
      <c r="W9" s="202"/>
      <c r="X9" s="203"/>
      <c r="Y9" s="201"/>
    </row>
    <row r="10" spans="1:26" ht="65.25" customHeight="1">
      <c r="A10" s="188" t="s">
        <v>45</v>
      </c>
      <c r="B10" s="171" t="s">
        <v>51</v>
      </c>
      <c r="C10" s="171" t="s">
        <v>73</v>
      </c>
      <c r="D10" s="171" t="s">
        <v>82</v>
      </c>
      <c r="E10" s="173" t="s">
        <v>71</v>
      </c>
      <c r="F10" s="173" t="s">
        <v>7</v>
      </c>
      <c r="G10" s="171" t="s">
        <v>81</v>
      </c>
      <c r="H10" s="206">
        <v>0.75</v>
      </c>
      <c r="I10" s="159">
        <v>25</v>
      </c>
      <c r="J10" s="169">
        <v>0.5</v>
      </c>
      <c r="K10" s="159">
        <v>75</v>
      </c>
      <c r="L10" s="159">
        <v>100</v>
      </c>
      <c r="M10" s="103">
        <v>50</v>
      </c>
      <c r="N10" s="67" t="s">
        <v>80</v>
      </c>
      <c r="O10" s="34">
        <v>0.25</v>
      </c>
      <c r="P10" s="42">
        <v>0.25</v>
      </c>
      <c r="Q10" s="42">
        <v>0.5</v>
      </c>
      <c r="R10" s="42">
        <v>0.75</v>
      </c>
      <c r="S10" s="42">
        <v>1</v>
      </c>
      <c r="T10" s="41">
        <v>1</v>
      </c>
      <c r="U10" s="26">
        <f>T10*O10</f>
        <v>0.25</v>
      </c>
      <c r="V10" s="85">
        <v>0.2</v>
      </c>
      <c r="W10" s="85"/>
      <c r="X10" s="69" t="s">
        <v>118</v>
      </c>
      <c r="Y10" s="138" t="s">
        <v>116</v>
      </c>
      <c r="Z10" s="68"/>
    </row>
    <row r="11" spans="1:25" ht="170.25" customHeight="1">
      <c r="A11" s="189"/>
      <c r="B11" s="171"/>
      <c r="C11" s="171"/>
      <c r="D11" s="171"/>
      <c r="E11" s="173"/>
      <c r="F11" s="173"/>
      <c r="G11" s="171"/>
      <c r="H11" s="206"/>
      <c r="I11" s="159"/>
      <c r="J11" s="169"/>
      <c r="K11" s="159"/>
      <c r="L11" s="159"/>
      <c r="M11" s="104"/>
      <c r="N11" s="67" t="s">
        <v>79</v>
      </c>
      <c r="O11" s="34">
        <v>0.25</v>
      </c>
      <c r="P11" s="42"/>
      <c r="Q11" s="42">
        <v>0.5</v>
      </c>
      <c r="R11" s="42"/>
      <c r="S11" s="42">
        <v>1</v>
      </c>
      <c r="T11" s="41">
        <v>1</v>
      </c>
      <c r="U11" s="26">
        <f>T11*O11</f>
        <v>0.25</v>
      </c>
      <c r="V11" s="102"/>
      <c r="W11" s="102"/>
      <c r="X11" s="51" t="s">
        <v>114</v>
      </c>
      <c r="Y11" s="204"/>
    </row>
    <row r="12" spans="1:25" ht="90" customHeight="1">
      <c r="A12" s="189"/>
      <c r="B12" s="171"/>
      <c r="C12" s="171"/>
      <c r="D12" s="171"/>
      <c r="E12" s="173"/>
      <c r="F12" s="173"/>
      <c r="G12" s="171"/>
      <c r="H12" s="206"/>
      <c r="I12" s="159"/>
      <c r="J12" s="169"/>
      <c r="K12" s="159"/>
      <c r="L12" s="159"/>
      <c r="M12" s="104"/>
      <c r="N12" s="66" t="s">
        <v>78</v>
      </c>
      <c r="O12" s="34">
        <v>0.25</v>
      </c>
      <c r="P12" s="42"/>
      <c r="Q12" s="42">
        <v>0.5</v>
      </c>
      <c r="R12" s="42"/>
      <c r="S12" s="42">
        <v>0.7</v>
      </c>
      <c r="T12" s="41">
        <v>0.7</v>
      </c>
      <c r="U12" s="26">
        <f>T12*O12</f>
        <v>0.175</v>
      </c>
      <c r="V12" s="102"/>
      <c r="W12" s="102"/>
      <c r="X12" s="65" t="s">
        <v>115</v>
      </c>
      <c r="Y12" s="204"/>
    </row>
    <row r="13" spans="1:25" ht="57" customHeight="1">
      <c r="A13" s="190"/>
      <c r="B13" s="171"/>
      <c r="C13" s="171"/>
      <c r="D13" s="171"/>
      <c r="E13" s="173"/>
      <c r="F13" s="173"/>
      <c r="G13" s="171"/>
      <c r="H13" s="206"/>
      <c r="I13" s="159"/>
      <c r="J13" s="169"/>
      <c r="K13" s="159"/>
      <c r="L13" s="159"/>
      <c r="M13" s="144"/>
      <c r="N13" s="66" t="s">
        <v>77</v>
      </c>
      <c r="O13" s="34">
        <v>0.25</v>
      </c>
      <c r="P13" s="42"/>
      <c r="Q13" s="42"/>
      <c r="R13" s="42"/>
      <c r="S13" s="42">
        <v>1</v>
      </c>
      <c r="T13" s="41">
        <v>1</v>
      </c>
      <c r="U13" s="26">
        <f>T13*O13</f>
        <v>0.25</v>
      </c>
      <c r="V13" s="86"/>
      <c r="W13" s="86"/>
      <c r="X13" s="65" t="s">
        <v>113</v>
      </c>
      <c r="Y13" s="205"/>
    </row>
    <row r="14" spans="1:25" ht="21" customHeight="1">
      <c r="A14" s="95" t="s">
        <v>2</v>
      </c>
      <c r="B14" s="96"/>
      <c r="C14" s="96"/>
      <c r="D14" s="96"/>
      <c r="E14" s="96"/>
      <c r="F14" s="96"/>
      <c r="G14" s="96"/>
      <c r="H14" s="96"/>
      <c r="I14" s="96"/>
      <c r="J14" s="96"/>
      <c r="K14" s="96"/>
      <c r="L14" s="96"/>
      <c r="M14" s="96"/>
      <c r="N14" s="115"/>
      <c r="O14" s="21">
        <f>SUM(O10:O13)</f>
        <v>1</v>
      </c>
      <c r="P14" s="37"/>
      <c r="Q14" s="37"/>
      <c r="R14" s="37"/>
      <c r="S14" s="37"/>
      <c r="T14" s="21"/>
      <c r="U14" s="21">
        <f>SUM(U10:U13)</f>
        <v>0.925</v>
      </c>
      <c r="V14" s="21">
        <f>V10</f>
        <v>0.2</v>
      </c>
      <c r="W14" s="64">
        <f>V14*U14</f>
        <v>0.18500000000000003</v>
      </c>
      <c r="X14" s="16"/>
      <c r="Y14" s="15"/>
    </row>
    <row r="15" spans="1:32" ht="58.5" customHeight="1">
      <c r="A15" s="188" t="s">
        <v>45</v>
      </c>
      <c r="B15" s="153" t="s">
        <v>51</v>
      </c>
      <c r="C15" s="153" t="s">
        <v>73</v>
      </c>
      <c r="D15" s="153" t="s">
        <v>72</v>
      </c>
      <c r="E15" s="153" t="s">
        <v>71</v>
      </c>
      <c r="F15" s="153" t="s">
        <v>7</v>
      </c>
      <c r="G15" s="153" t="s">
        <v>76</v>
      </c>
      <c r="H15" s="170" t="s">
        <v>117</v>
      </c>
      <c r="I15" s="167"/>
      <c r="J15" s="167"/>
      <c r="K15" s="167"/>
      <c r="L15" s="167"/>
      <c r="M15" s="155">
        <v>270</v>
      </c>
      <c r="N15" s="62" t="s">
        <v>75</v>
      </c>
      <c r="O15" s="34">
        <v>0.3</v>
      </c>
      <c r="P15" s="63">
        <v>0.25</v>
      </c>
      <c r="Q15" s="53">
        <v>0.5</v>
      </c>
      <c r="R15" s="53">
        <v>0.75</v>
      </c>
      <c r="S15" s="53">
        <v>1</v>
      </c>
      <c r="T15" s="41">
        <v>1</v>
      </c>
      <c r="U15" s="26">
        <f>T15*O15</f>
        <v>0.3</v>
      </c>
      <c r="V15" s="85">
        <v>0.1</v>
      </c>
      <c r="W15" s="175"/>
      <c r="X15" s="51" t="s">
        <v>119</v>
      </c>
      <c r="Y15" s="122" t="s">
        <v>121</v>
      </c>
      <c r="Z15" s="1"/>
      <c r="AA15" s="1"/>
      <c r="AB15" s="1"/>
      <c r="AC15" s="1"/>
      <c r="AD15" s="1"/>
      <c r="AE15" s="1"/>
      <c r="AF15" s="1"/>
    </row>
    <row r="16" spans="1:32" ht="111.75" customHeight="1">
      <c r="A16" s="189"/>
      <c r="B16" s="154"/>
      <c r="C16" s="154"/>
      <c r="D16" s="154"/>
      <c r="E16" s="154"/>
      <c r="F16" s="154"/>
      <c r="G16" s="154"/>
      <c r="H16" s="170"/>
      <c r="I16" s="178"/>
      <c r="J16" s="178"/>
      <c r="K16" s="178"/>
      <c r="L16" s="178"/>
      <c r="M16" s="156"/>
      <c r="N16" s="62" t="s">
        <v>67</v>
      </c>
      <c r="O16" s="34">
        <v>0.4</v>
      </c>
      <c r="P16" s="53"/>
      <c r="Q16" s="53">
        <v>0.5</v>
      </c>
      <c r="R16" s="53"/>
      <c r="S16" s="53">
        <v>1</v>
      </c>
      <c r="T16" s="41">
        <v>1</v>
      </c>
      <c r="U16" s="26">
        <f>T16*O16</f>
        <v>0.4</v>
      </c>
      <c r="V16" s="102"/>
      <c r="W16" s="176"/>
      <c r="X16" s="51" t="s">
        <v>120</v>
      </c>
      <c r="Y16" s="199"/>
      <c r="Z16" s="1"/>
      <c r="AA16" s="1"/>
      <c r="AB16" s="1"/>
      <c r="AC16" s="1"/>
      <c r="AD16" s="1"/>
      <c r="AE16" s="1"/>
      <c r="AF16" s="1"/>
    </row>
    <row r="17" spans="1:32" ht="163.5" customHeight="1">
      <c r="A17" s="190"/>
      <c r="B17" s="163"/>
      <c r="C17" s="163"/>
      <c r="D17" s="163"/>
      <c r="E17" s="163"/>
      <c r="F17" s="163"/>
      <c r="G17" s="163"/>
      <c r="H17" s="170"/>
      <c r="I17" s="168"/>
      <c r="J17" s="168"/>
      <c r="K17" s="168"/>
      <c r="L17" s="168"/>
      <c r="M17" s="191"/>
      <c r="N17" s="31" t="s">
        <v>74</v>
      </c>
      <c r="O17" s="34">
        <v>0.3</v>
      </c>
      <c r="P17" s="53"/>
      <c r="Q17" s="53">
        <v>0.5</v>
      </c>
      <c r="R17" s="53"/>
      <c r="S17" s="53">
        <v>1</v>
      </c>
      <c r="T17" s="57">
        <v>1</v>
      </c>
      <c r="U17" s="52">
        <f>T17*O17</f>
        <v>0.3</v>
      </c>
      <c r="V17" s="86"/>
      <c r="W17" s="177"/>
      <c r="X17" s="51" t="s">
        <v>124</v>
      </c>
      <c r="Y17" s="123"/>
      <c r="Z17" s="1"/>
      <c r="AA17" s="1"/>
      <c r="AB17" s="1"/>
      <c r="AC17" s="1"/>
      <c r="AD17" s="1"/>
      <c r="AE17" s="1"/>
      <c r="AF17" s="1"/>
    </row>
    <row r="18" spans="1:32" ht="22.5" customHeight="1">
      <c r="A18" s="95" t="s">
        <v>2</v>
      </c>
      <c r="B18" s="96"/>
      <c r="C18" s="96"/>
      <c r="D18" s="96"/>
      <c r="E18" s="96"/>
      <c r="F18" s="96"/>
      <c r="G18" s="96"/>
      <c r="H18" s="96"/>
      <c r="I18" s="96"/>
      <c r="J18" s="96"/>
      <c r="K18" s="96"/>
      <c r="L18" s="96"/>
      <c r="M18" s="96"/>
      <c r="N18" s="115"/>
      <c r="O18" s="21">
        <f>SUM(O15:O17)</f>
        <v>1</v>
      </c>
      <c r="P18" s="21"/>
      <c r="Q18" s="21"/>
      <c r="R18" s="21"/>
      <c r="S18" s="21"/>
      <c r="T18" s="21"/>
      <c r="U18" s="21">
        <f>SUM(U15:U17)</f>
        <v>1</v>
      </c>
      <c r="V18" s="21">
        <f>V15</f>
        <v>0.1</v>
      </c>
      <c r="W18" s="64">
        <f>+V18*U18</f>
        <v>0.1</v>
      </c>
      <c r="X18" s="16"/>
      <c r="Y18" s="15"/>
      <c r="Z18" s="1"/>
      <c r="AA18" s="1"/>
      <c r="AB18" s="1"/>
      <c r="AC18" s="1"/>
      <c r="AD18" s="1"/>
      <c r="AE18" s="1"/>
      <c r="AF18" s="1"/>
    </row>
    <row r="19" spans="1:32" ht="69" customHeight="1">
      <c r="A19" s="188" t="s">
        <v>45</v>
      </c>
      <c r="B19" s="153" t="s">
        <v>51</v>
      </c>
      <c r="C19" s="153" t="s">
        <v>73</v>
      </c>
      <c r="D19" s="153" t="s">
        <v>72</v>
      </c>
      <c r="E19" s="153" t="s">
        <v>71</v>
      </c>
      <c r="F19" s="153" t="s">
        <v>7</v>
      </c>
      <c r="G19" s="153" t="s">
        <v>70</v>
      </c>
      <c r="H19" s="227" t="s">
        <v>69</v>
      </c>
      <c r="I19" s="167"/>
      <c r="J19" s="167"/>
      <c r="K19" s="167"/>
      <c r="L19" s="167"/>
      <c r="M19" s="155">
        <v>170</v>
      </c>
      <c r="N19" s="62" t="s">
        <v>68</v>
      </c>
      <c r="O19" s="34">
        <v>0.3</v>
      </c>
      <c r="P19" s="63">
        <v>0.25</v>
      </c>
      <c r="Q19" s="53">
        <v>0.5</v>
      </c>
      <c r="R19" s="53">
        <v>0.75</v>
      </c>
      <c r="S19" s="53">
        <v>1</v>
      </c>
      <c r="T19" s="57">
        <v>1</v>
      </c>
      <c r="U19" s="52">
        <f>T19*O19</f>
        <v>0.3</v>
      </c>
      <c r="V19" s="85">
        <v>0.05</v>
      </c>
      <c r="W19" s="61"/>
      <c r="X19" s="51" t="s">
        <v>122</v>
      </c>
      <c r="Y19" s="122" t="s">
        <v>121</v>
      </c>
      <c r="Z19" s="1"/>
      <c r="AA19" s="1"/>
      <c r="AB19" s="1"/>
      <c r="AC19" s="1"/>
      <c r="AD19" s="1"/>
      <c r="AE19" s="1"/>
      <c r="AF19" s="1"/>
    </row>
    <row r="20" spans="1:32" ht="113.25" customHeight="1">
      <c r="A20" s="189"/>
      <c r="B20" s="154"/>
      <c r="C20" s="154"/>
      <c r="D20" s="154"/>
      <c r="E20" s="154"/>
      <c r="F20" s="154"/>
      <c r="G20" s="154"/>
      <c r="H20" s="228"/>
      <c r="I20" s="178"/>
      <c r="J20" s="178"/>
      <c r="K20" s="178"/>
      <c r="L20" s="178"/>
      <c r="M20" s="156"/>
      <c r="N20" s="62" t="s">
        <v>67</v>
      </c>
      <c r="O20" s="34">
        <v>0.4</v>
      </c>
      <c r="P20" s="53"/>
      <c r="Q20" s="53">
        <v>0.5</v>
      </c>
      <c r="R20" s="53"/>
      <c r="S20" s="53">
        <v>1</v>
      </c>
      <c r="T20" s="57">
        <v>1</v>
      </c>
      <c r="U20" s="52">
        <f>T20*O20</f>
        <v>0.4</v>
      </c>
      <c r="V20" s="102"/>
      <c r="W20" s="61"/>
      <c r="X20" s="51" t="s">
        <v>123</v>
      </c>
      <c r="Y20" s="199"/>
      <c r="Z20" s="1"/>
      <c r="AA20" s="1"/>
      <c r="AB20" s="1"/>
      <c r="AC20" s="1"/>
      <c r="AD20" s="1"/>
      <c r="AE20" s="1"/>
      <c r="AF20" s="1"/>
    </row>
    <row r="21" spans="1:32" ht="162" customHeight="1">
      <c r="A21" s="190"/>
      <c r="B21" s="163"/>
      <c r="C21" s="163"/>
      <c r="D21" s="163"/>
      <c r="E21" s="163"/>
      <c r="F21" s="163"/>
      <c r="G21" s="163"/>
      <c r="H21" s="229"/>
      <c r="I21" s="168"/>
      <c r="J21" s="168"/>
      <c r="K21" s="168"/>
      <c r="L21" s="168"/>
      <c r="M21" s="191"/>
      <c r="N21" s="31" t="s">
        <v>66</v>
      </c>
      <c r="O21" s="34">
        <v>0.3</v>
      </c>
      <c r="P21" s="53"/>
      <c r="Q21" s="53">
        <v>0.5</v>
      </c>
      <c r="R21" s="53"/>
      <c r="S21" s="53">
        <v>1</v>
      </c>
      <c r="T21" s="57">
        <v>1</v>
      </c>
      <c r="U21" s="52">
        <f>T21*O21</f>
        <v>0.3</v>
      </c>
      <c r="V21" s="86"/>
      <c r="W21" s="61"/>
      <c r="X21" s="51" t="s">
        <v>125</v>
      </c>
      <c r="Y21" s="123"/>
      <c r="Z21" s="1"/>
      <c r="AA21" s="1"/>
      <c r="AB21" s="1"/>
      <c r="AC21" s="1"/>
      <c r="AD21" s="1"/>
      <c r="AE21" s="1"/>
      <c r="AF21" s="1"/>
    </row>
    <row r="22" spans="1:25" ht="21" customHeight="1">
      <c r="A22" s="95" t="s">
        <v>2</v>
      </c>
      <c r="B22" s="96"/>
      <c r="C22" s="96"/>
      <c r="D22" s="96"/>
      <c r="E22" s="96"/>
      <c r="F22" s="96"/>
      <c r="G22" s="96"/>
      <c r="H22" s="96"/>
      <c r="I22" s="96"/>
      <c r="J22" s="96"/>
      <c r="K22" s="96"/>
      <c r="L22" s="96"/>
      <c r="M22" s="96"/>
      <c r="N22" s="115"/>
      <c r="O22" s="59">
        <f>SUM(O19:O21)</f>
        <v>1</v>
      </c>
      <c r="P22" s="60"/>
      <c r="Q22" s="60"/>
      <c r="R22" s="60"/>
      <c r="S22" s="60"/>
      <c r="T22" s="59"/>
      <c r="U22" s="59">
        <f>SUM(U19:U21)</f>
        <v>1</v>
      </c>
      <c r="V22" s="21">
        <f>V19</f>
        <v>0.05</v>
      </c>
      <c r="W22" s="58">
        <f>U22*V22</f>
        <v>0.05</v>
      </c>
      <c r="X22" s="15"/>
      <c r="Y22" s="15"/>
    </row>
    <row r="23" spans="1:25" ht="78.75" customHeight="1">
      <c r="A23" s="151" t="s">
        <v>45</v>
      </c>
      <c r="B23" s="146" t="s">
        <v>51</v>
      </c>
      <c r="C23" s="146" t="s">
        <v>63</v>
      </c>
      <c r="D23" s="146" t="s">
        <v>62</v>
      </c>
      <c r="E23" s="136" t="s">
        <v>61</v>
      </c>
      <c r="F23" s="153" t="s">
        <v>7</v>
      </c>
      <c r="G23" s="223" t="s">
        <v>65</v>
      </c>
      <c r="H23" s="225">
        <v>11600</v>
      </c>
      <c r="I23" s="167"/>
      <c r="J23" s="185">
        <v>12372</v>
      </c>
      <c r="K23" s="167"/>
      <c r="L23" s="167">
        <v>12505</v>
      </c>
      <c r="M23" s="155">
        <v>400</v>
      </c>
      <c r="N23" s="48" t="s">
        <v>15</v>
      </c>
      <c r="O23" s="34">
        <v>0.35</v>
      </c>
      <c r="P23" s="29">
        <v>0.5</v>
      </c>
      <c r="Q23" s="29"/>
      <c r="R23" s="29">
        <v>1</v>
      </c>
      <c r="S23" s="29"/>
      <c r="T23" s="57">
        <v>1</v>
      </c>
      <c r="U23" s="52">
        <f>+T23*O23</f>
        <v>0.35</v>
      </c>
      <c r="V23" s="85">
        <v>0.05</v>
      </c>
      <c r="W23" s="175"/>
      <c r="X23" s="51" t="s">
        <v>126</v>
      </c>
      <c r="Y23" s="138" t="s">
        <v>130</v>
      </c>
    </row>
    <row r="24" spans="1:25" ht="147" customHeight="1">
      <c r="A24" s="152"/>
      <c r="B24" s="147"/>
      <c r="C24" s="147"/>
      <c r="D24" s="147"/>
      <c r="E24" s="137"/>
      <c r="F24" s="154"/>
      <c r="G24" s="223"/>
      <c r="H24" s="226"/>
      <c r="I24" s="178"/>
      <c r="J24" s="186"/>
      <c r="K24" s="178"/>
      <c r="L24" s="178"/>
      <c r="M24" s="156"/>
      <c r="N24" s="48" t="s">
        <v>64</v>
      </c>
      <c r="O24" s="34">
        <v>0.35</v>
      </c>
      <c r="P24" s="49"/>
      <c r="Q24" s="29">
        <v>0.5</v>
      </c>
      <c r="R24" s="49"/>
      <c r="S24" s="29">
        <v>1</v>
      </c>
      <c r="T24" s="57">
        <v>1</v>
      </c>
      <c r="U24" s="52">
        <f>+T24*O24</f>
        <v>0.35</v>
      </c>
      <c r="V24" s="102"/>
      <c r="W24" s="176"/>
      <c r="X24" s="51" t="s">
        <v>128</v>
      </c>
      <c r="Y24" s="139"/>
    </row>
    <row r="25" spans="1:25" ht="59.25" customHeight="1">
      <c r="A25" s="152"/>
      <c r="B25" s="147"/>
      <c r="C25" s="148"/>
      <c r="D25" s="147"/>
      <c r="E25" s="145"/>
      <c r="F25" s="163"/>
      <c r="G25" s="223"/>
      <c r="H25" s="226"/>
      <c r="I25" s="168"/>
      <c r="J25" s="187"/>
      <c r="K25" s="168"/>
      <c r="L25" s="168"/>
      <c r="M25" s="156"/>
      <c r="N25" s="48" t="s">
        <v>59</v>
      </c>
      <c r="O25" s="34">
        <v>0.3</v>
      </c>
      <c r="P25" s="29">
        <v>0.25</v>
      </c>
      <c r="Q25" s="29">
        <v>0.5</v>
      </c>
      <c r="R25" s="29">
        <v>0.75</v>
      </c>
      <c r="S25" s="28">
        <v>1</v>
      </c>
      <c r="T25" s="41">
        <v>1</v>
      </c>
      <c r="U25" s="52">
        <f>+T25*O25</f>
        <v>0.3</v>
      </c>
      <c r="V25" s="86"/>
      <c r="W25" s="177"/>
      <c r="X25" s="51" t="s">
        <v>13</v>
      </c>
      <c r="Y25" s="140"/>
    </row>
    <row r="26" spans="1:25" ht="27" customHeight="1">
      <c r="A26" s="95" t="s">
        <v>2</v>
      </c>
      <c r="B26" s="96"/>
      <c r="C26" s="96"/>
      <c r="D26" s="96"/>
      <c r="E26" s="96"/>
      <c r="F26" s="96"/>
      <c r="G26" s="96"/>
      <c r="H26" s="96"/>
      <c r="I26" s="96"/>
      <c r="J26" s="96"/>
      <c r="K26" s="96"/>
      <c r="L26" s="96"/>
      <c r="M26" s="96"/>
      <c r="N26" s="115"/>
      <c r="O26" s="21">
        <f>SUM(O23:O25)</f>
        <v>1</v>
      </c>
      <c r="P26" s="37"/>
      <c r="Q26" s="37"/>
      <c r="R26" s="37"/>
      <c r="S26" s="37"/>
      <c r="T26" s="21"/>
      <c r="U26" s="21">
        <f>SUM(U23:U25)</f>
        <v>1</v>
      </c>
      <c r="V26" s="21">
        <f>V23</f>
        <v>0.05</v>
      </c>
      <c r="W26" s="21">
        <f>+V26*U26</f>
        <v>0.05</v>
      </c>
      <c r="X26" s="50"/>
      <c r="Y26" s="15"/>
    </row>
    <row r="27" spans="1:25" ht="80.25" customHeight="1">
      <c r="A27" s="151" t="s">
        <v>45</v>
      </c>
      <c r="B27" s="146" t="s">
        <v>51</v>
      </c>
      <c r="C27" s="146" t="s">
        <v>63</v>
      </c>
      <c r="D27" s="146" t="s">
        <v>62</v>
      </c>
      <c r="E27" s="136" t="s">
        <v>61</v>
      </c>
      <c r="F27" s="153" t="s">
        <v>7</v>
      </c>
      <c r="G27" s="179" t="s">
        <v>60</v>
      </c>
      <c r="H27" s="180">
        <v>210</v>
      </c>
      <c r="I27" s="167"/>
      <c r="J27" s="167">
        <v>139</v>
      </c>
      <c r="K27" s="167"/>
      <c r="L27" s="167">
        <v>139</v>
      </c>
      <c r="M27" s="155">
        <v>15</v>
      </c>
      <c r="N27" s="48" t="s">
        <v>15</v>
      </c>
      <c r="O27" s="34">
        <v>0.35</v>
      </c>
      <c r="P27" s="29">
        <v>0.5</v>
      </c>
      <c r="Q27" s="29"/>
      <c r="R27" s="29">
        <v>1</v>
      </c>
      <c r="S27" s="29"/>
      <c r="T27" s="41">
        <v>1</v>
      </c>
      <c r="U27" s="26">
        <f>+T27*O27</f>
        <v>0.35</v>
      </c>
      <c r="V27" s="85">
        <v>0.05</v>
      </c>
      <c r="W27" s="85"/>
      <c r="X27" s="51" t="s">
        <v>127</v>
      </c>
      <c r="Y27" s="90" t="s">
        <v>130</v>
      </c>
    </row>
    <row r="28" spans="1:25" ht="108" customHeight="1">
      <c r="A28" s="152"/>
      <c r="B28" s="147"/>
      <c r="C28" s="147"/>
      <c r="D28" s="147"/>
      <c r="E28" s="137"/>
      <c r="F28" s="154"/>
      <c r="G28" s="109"/>
      <c r="H28" s="181"/>
      <c r="I28" s="178"/>
      <c r="J28" s="178"/>
      <c r="K28" s="178"/>
      <c r="L28" s="178"/>
      <c r="M28" s="156"/>
      <c r="N28" s="48" t="s">
        <v>5</v>
      </c>
      <c r="O28" s="34">
        <v>0.35</v>
      </c>
      <c r="P28" s="29">
        <v>0.5</v>
      </c>
      <c r="Q28" s="29"/>
      <c r="R28" s="29">
        <v>1</v>
      </c>
      <c r="S28" s="28"/>
      <c r="T28" s="41">
        <v>1</v>
      </c>
      <c r="U28" s="26">
        <f>+T28*O28</f>
        <v>0.35</v>
      </c>
      <c r="V28" s="102"/>
      <c r="W28" s="102"/>
      <c r="X28" s="51" t="s">
        <v>129</v>
      </c>
      <c r="Y28" s="160"/>
    </row>
    <row r="29" spans="1:25" ht="36.75" customHeight="1">
      <c r="A29" s="162"/>
      <c r="B29" s="148"/>
      <c r="C29" s="148"/>
      <c r="D29" s="148"/>
      <c r="E29" s="145"/>
      <c r="F29" s="163"/>
      <c r="G29" s="91"/>
      <c r="H29" s="182"/>
      <c r="I29" s="178"/>
      <c r="J29" s="178"/>
      <c r="K29" s="178"/>
      <c r="L29" s="178"/>
      <c r="M29" s="156"/>
      <c r="N29" s="48" t="s">
        <v>59</v>
      </c>
      <c r="O29" s="34">
        <v>0.3</v>
      </c>
      <c r="P29" s="29">
        <v>0.25</v>
      </c>
      <c r="Q29" s="29">
        <v>0.5</v>
      </c>
      <c r="R29" s="29">
        <v>0.75</v>
      </c>
      <c r="S29" s="28">
        <v>1</v>
      </c>
      <c r="T29" s="41">
        <v>1</v>
      </c>
      <c r="U29" s="26">
        <f>+T29*O29</f>
        <v>0.3</v>
      </c>
      <c r="V29" s="102"/>
      <c r="W29" s="102"/>
      <c r="X29" s="51" t="s">
        <v>13</v>
      </c>
      <c r="Y29" s="161"/>
    </row>
    <row r="30" spans="1:25" ht="36.75" customHeight="1">
      <c r="A30" s="95" t="s">
        <v>2</v>
      </c>
      <c r="B30" s="96"/>
      <c r="C30" s="96"/>
      <c r="D30" s="96"/>
      <c r="E30" s="96"/>
      <c r="F30" s="96"/>
      <c r="G30" s="96"/>
      <c r="H30" s="96"/>
      <c r="I30" s="96"/>
      <c r="J30" s="96"/>
      <c r="K30" s="96"/>
      <c r="L30" s="96"/>
      <c r="M30" s="96"/>
      <c r="N30" s="115"/>
      <c r="O30" s="21">
        <f>SUM(O27:O29)</f>
        <v>1</v>
      </c>
      <c r="P30" s="37"/>
      <c r="Q30" s="37"/>
      <c r="R30" s="37"/>
      <c r="S30" s="37"/>
      <c r="T30" s="21"/>
      <c r="U30" s="21">
        <f>SUM(U27:U29)</f>
        <v>1</v>
      </c>
      <c r="V30" s="21">
        <f>V27</f>
        <v>0.05</v>
      </c>
      <c r="W30" s="21">
        <f>V30*U30</f>
        <v>0.05</v>
      </c>
      <c r="X30" s="50"/>
      <c r="Y30" s="15"/>
    </row>
    <row r="31" spans="1:25" ht="54" customHeight="1">
      <c r="A31" s="170" t="s">
        <v>45</v>
      </c>
      <c r="B31" s="171" t="s">
        <v>51</v>
      </c>
      <c r="C31" s="171" t="s">
        <v>50</v>
      </c>
      <c r="D31" s="172" t="s">
        <v>49</v>
      </c>
      <c r="E31" s="173" t="s">
        <v>48</v>
      </c>
      <c r="F31" s="173" t="s">
        <v>7</v>
      </c>
      <c r="G31" s="183" t="s">
        <v>58</v>
      </c>
      <c r="H31" s="184">
        <v>138</v>
      </c>
      <c r="I31" s="159">
        <v>136</v>
      </c>
      <c r="J31" s="159">
        <v>136</v>
      </c>
      <c r="K31" s="159">
        <v>142</v>
      </c>
      <c r="L31" s="159">
        <v>142</v>
      </c>
      <c r="M31" s="166">
        <v>0</v>
      </c>
      <c r="N31" s="43" t="s">
        <v>57</v>
      </c>
      <c r="O31" s="39">
        <v>0.4</v>
      </c>
      <c r="P31" s="55">
        <v>0.5</v>
      </c>
      <c r="Q31" s="55"/>
      <c r="R31" s="55">
        <v>1</v>
      </c>
      <c r="S31" s="55"/>
      <c r="T31" s="41">
        <v>1</v>
      </c>
      <c r="U31" s="26">
        <f>T31*O31</f>
        <v>0.4</v>
      </c>
      <c r="V31" s="85">
        <v>0.05</v>
      </c>
      <c r="W31" s="85" t="s">
        <v>56</v>
      </c>
      <c r="X31" s="51" t="s">
        <v>131</v>
      </c>
      <c r="Y31" s="90" t="s">
        <v>133</v>
      </c>
    </row>
    <row r="32" spans="1:25" ht="93.75" customHeight="1">
      <c r="A32" s="170"/>
      <c r="B32" s="171"/>
      <c r="C32" s="171"/>
      <c r="D32" s="172"/>
      <c r="E32" s="173"/>
      <c r="F32" s="173"/>
      <c r="G32" s="183"/>
      <c r="H32" s="184"/>
      <c r="I32" s="159"/>
      <c r="J32" s="159"/>
      <c r="K32" s="159"/>
      <c r="L32" s="159"/>
      <c r="M32" s="166"/>
      <c r="N32" s="31" t="s">
        <v>27</v>
      </c>
      <c r="O32" s="39">
        <v>0.4</v>
      </c>
      <c r="P32" s="55">
        <v>0.5</v>
      </c>
      <c r="Q32" s="56"/>
      <c r="R32" s="55">
        <v>1</v>
      </c>
      <c r="S32" s="55"/>
      <c r="T32" s="41">
        <v>1</v>
      </c>
      <c r="U32" s="26">
        <f>T32*O32</f>
        <v>0.4</v>
      </c>
      <c r="V32" s="102"/>
      <c r="W32" s="102"/>
      <c r="X32" s="51" t="s">
        <v>132</v>
      </c>
      <c r="Y32" s="160"/>
    </row>
    <row r="33" spans="1:25" ht="49.5" customHeight="1">
      <c r="A33" s="170"/>
      <c r="B33" s="171"/>
      <c r="C33" s="171"/>
      <c r="D33" s="172"/>
      <c r="E33" s="173"/>
      <c r="F33" s="173"/>
      <c r="G33" s="183"/>
      <c r="H33" s="184"/>
      <c r="I33" s="159"/>
      <c r="J33" s="159"/>
      <c r="K33" s="159"/>
      <c r="L33" s="159"/>
      <c r="M33" s="166"/>
      <c r="N33" s="31" t="s">
        <v>26</v>
      </c>
      <c r="O33" s="39">
        <v>0.2</v>
      </c>
      <c r="P33" s="55"/>
      <c r="Q33" s="55">
        <v>0.5</v>
      </c>
      <c r="R33" s="55"/>
      <c r="S33" s="55">
        <v>1</v>
      </c>
      <c r="T33" s="41">
        <v>1</v>
      </c>
      <c r="U33" s="26">
        <f>T33*O33</f>
        <v>0.2</v>
      </c>
      <c r="V33" s="86"/>
      <c r="W33" s="86"/>
      <c r="X33" s="51" t="s">
        <v>55</v>
      </c>
      <c r="Y33" s="161"/>
    </row>
    <row r="34" spans="1:25" ht="38.25" customHeight="1">
      <c r="A34" s="95" t="s">
        <v>2</v>
      </c>
      <c r="B34" s="96"/>
      <c r="C34" s="96"/>
      <c r="D34" s="96"/>
      <c r="E34" s="96"/>
      <c r="F34" s="96"/>
      <c r="G34" s="96"/>
      <c r="H34" s="96"/>
      <c r="I34" s="96"/>
      <c r="J34" s="96"/>
      <c r="K34" s="96"/>
      <c r="L34" s="96"/>
      <c r="M34" s="96"/>
      <c r="N34" s="115"/>
      <c r="O34" s="21">
        <f>SUM(O31:O31)</f>
        <v>0.4</v>
      </c>
      <c r="P34" s="37"/>
      <c r="Q34" s="37"/>
      <c r="R34" s="37"/>
      <c r="S34" s="37"/>
      <c r="T34" s="21"/>
      <c r="U34" s="21">
        <f>SUM(U31:U33)</f>
        <v>1</v>
      </c>
      <c r="V34" s="21">
        <f>V31</f>
        <v>0.05</v>
      </c>
      <c r="W34" s="21">
        <f>+V34*U34</f>
        <v>0.05</v>
      </c>
      <c r="X34" s="50"/>
      <c r="Y34" s="15"/>
    </row>
    <row r="35" spans="1:25" ht="60" customHeight="1">
      <c r="A35" s="170" t="s">
        <v>45</v>
      </c>
      <c r="B35" s="171" t="s">
        <v>51</v>
      </c>
      <c r="C35" s="171" t="s">
        <v>50</v>
      </c>
      <c r="D35" s="172" t="s">
        <v>49</v>
      </c>
      <c r="E35" s="173" t="s">
        <v>48</v>
      </c>
      <c r="F35" s="173" t="s">
        <v>7</v>
      </c>
      <c r="G35" s="173" t="s">
        <v>54</v>
      </c>
      <c r="H35" s="165">
        <v>0.27</v>
      </c>
      <c r="I35" s="167"/>
      <c r="J35" s="167">
        <v>51</v>
      </c>
      <c r="K35" s="167"/>
      <c r="L35" s="167">
        <v>51</v>
      </c>
      <c r="M35" s="155">
        <v>15</v>
      </c>
      <c r="N35" s="40" t="s">
        <v>19</v>
      </c>
      <c r="O35" s="39">
        <v>0.5</v>
      </c>
      <c r="P35" s="38">
        <v>0.5</v>
      </c>
      <c r="Q35" s="38"/>
      <c r="R35" s="38">
        <v>1</v>
      </c>
      <c r="S35" s="38"/>
      <c r="T35" s="41">
        <v>1</v>
      </c>
      <c r="U35" s="26">
        <f>T35*O35</f>
        <v>0.5</v>
      </c>
      <c r="V35" s="85">
        <v>0.05</v>
      </c>
      <c r="W35" s="46"/>
      <c r="X35" s="51" t="s">
        <v>53</v>
      </c>
      <c r="Y35" s="90" t="s">
        <v>135</v>
      </c>
    </row>
    <row r="36" spans="1:25" ht="57.75" customHeight="1">
      <c r="A36" s="170"/>
      <c r="B36" s="171"/>
      <c r="C36" s="171"/>
      <c r="D36" s="172"/>
      <c r="E36" s="173"/>
      <c r="F36" s="173"/>
      <c r="G36" s="173"/>
      <c r="H36" s="165"/>
      <c r="I36" s="168"/>
      <c r="J36" s="168"/>
      <c r="K36" s="168"/>
      <c r="L36" s="168"/>
      <c r="M36" s="156"/>
      <c r="N36" s="40" t="s">
        <v>52</v>
      </c>
      <c r="O36" s="39">
        <v>0.5</v>
      </c>
      <c r="P36" s="38"/>
      <c r="Q36" s="38">
        <v>0.5</v>
      </c>
      <c r="R36" s="38"/>
      <c r="S36" s="38">
        <v>1</v>
      </c>
      <c r="T36" s="41">
        <v>1</v>
      </c>
      <c r="U36" s="26">
        <f>T36*O36</f>
        <v>0.5</v>
      </c>
      <c r="V36" s="86"/>
      <c r="W36" s="46"/>
      <c r="X36" s="51" t="s">
        <v>134</v>
      </c>
      <c r="Y36" s="161"/>
    </row>
    <row r="37" spans="1:25" ht="51.75" customHeight="1">
      <c r="A37" s="174" t="s">
        <v>2</v>
      </c>
      <c r="B37" s="174"/>
      <c r="C37" s="174"/>
      <c r="D37" s="174"/>
      <c r="E37" s="174"/>
      <c r="F37" s="174"/>
      <c r="G37" s="174"/>
      <c r="H37" s="174"/>
      <c r="I37" s="174"/>
      <c r="J37" s="174"/>
      <c r="K37" s="174"/>
      <c r="L37" s="174"/>
      <c r="M37" s="174"/>
      <c r="N37" s="174"/>
      <c r="O37" s="21">
        <f>SUM(O35:O36)</f>
        <v>1</v>
      </c>
      <c r="P37" s="37"/>
      <c r="Q37" s="37"/>
      <c r="R37" s="37"/>
      <c r="S37" s="37"/>
      <c r="T37" s="21"/>
      <c r="U37" s="21">
        <f>SUM(U35:U36)</f>
        <v>1</v>
      </c>
      <c r="V37" s="21">
        <f>V35</f>
        <v>0.05</v>
      </c>
      <c r="W37" s="21">
        <f>+V37*U37</f>
        <v>0.05</v>
      </c>
      <c r="X37" s="50"/>
      <c r="Y37" s="15"/>
    </row>
    <row r="38" spans="1:25" ht="51.75" customHeight="1">
      <c r="A38" s="170" t="s">
        <v>45</v>
      </c>
      <c r="B38" s="171" t="s">
        <v>51</v>
      </c>
      <c r="C38" s="171" t="s">
        <v>50</v>
      </c>
      <c r="D38" s="172" t="s">
        <v>49</v>
      </c>
      <c r="E38" s="173" t="s">
        <v>48</v>
      </c>
      <c r="F38" s="173" t="s">
        <v>7</v>
      </c>
      <c r="G38" s="173" t="s">
        <v>47</v>
      </c>
      <c r="H38" s="165">
        <v>0.3</v>
      </c>
      <c r="I38" s="167"/>
      <c r="J38" s="167">
        <v>57</v>
      </c>
      <c r="K38" s="167"/>
      <c r="L38" s="167">
        <v>80</v>
      </c>
      <c r="M38" s="155">
        <v>10</v>
      </c>
      <c r="N38" s="40" t="s">
        <v>19</v>
      </c>
      <c r="O38" s="39">
        <v>0.5</v>
      </c>
      <c r="P38" s="38">
        <v>0.5</v>
      </c>
      <c r="Q38" s="38"/>
      <c r="R38" s="38">
        <v>1</v>
      </c>
      <c r="S38" s="38"/>
      <c r="T38" s="41">
        <v>1</v>
      </c>
      <c r="U38" s="26">
        <f>+T38*O38</f>
        <v>0.5</v>
      </c>
      <c r="V38" s="85">
        <v>0.05</v>
      </c>
      <c r="W38" s="46"/>
      <c r="X38" s="51" t="s">
        <v>46</v>
      </c>
      <c r="Y38" s="90" t="s">
        <v>137</v>
      </c>
    </row>
    <row r="39" spans="1:25" ht="51.75" customHeight="1">
      <c r="A39" s="170"/>
      <c r="B39" s="171"/>
      <c r="C39" s="171"/>
      <c r="D39" s="172"/>
      <c r="E39" s="173"/>
      <c r="F39" s="173"/>
      <c r="G39" s="173"/>
      <c r="H39" s="165"/>
      <c r="I39" s="168"/>
      <c r="J39" s="168"/>
      <c r="K39" s="168"/>
      <c r="L39" s="168"/>
      <c r="M39" s="156"/>
      <c r="N39" s="40" t="s">
        <v>18</v>
      </c>
      <c r="O39" s="39">
        <v>0.5</v>
      </c>
      <c r="P39" s="38"/>
      <c r="Q39" s="38">
        <v>0.5</v>
      </c>
      <c r="R39" s="38"/>
      <c r="S39" s="38">
        <v>1</v>
      </c>
      <c r="T39" s="41">
        <v>1</v>
      </c>
      <c r="U39" s="26">
        <f>+T39*O39</f>
        <v>0.5</v>
      </c>
      <c r="V39" s="86"/>
      <c r="W39" s="46"/>
      <c r="X39" s="51" t="s">
        <v>136</v>
      </c>
      <c r="Y39" s="161"/>
    </row>
    <row r="40" spans="1:25" ht="38.25" customHeight="1">
      <c r="A40" s="95" t="s">
        <v>2</v>
      </c>
      <c r="B40" s="96"/>
      <c r="C40" s="96"/>
      <c r="D40" s="96"/>
      <c r="E40" s="96"/>
      <c r="F40" s="96"/>
      <c r="G40" s="96"/>
      <c r="H40" s="96"/>
      <c r="I40" s="96"/>
      <c r="J40" s="96"/>
      <c r="K40" s="96"/>
      <c r="L40" s="96"/>
      <c r="M40" s="96"/>
      <c r="N40" s="115"/>
      <c r="O40" s="21">
        <f>SUM(O38:O39)</f>
        <v>1</v>
      </c>
      <c r="P40" s="37"/>
      <c r="Q40" s="37"/>
      <c r="R40" s="37"/>
      <c r="S40" s="37"/>
      <c r="T40" s="21"/>
      <c r="U40" s="21">
        <f>SUM(U38:U39)</f>
        <v>1</v>
      </c>
      <c r="V40" s="21">
        <f>V35</f>
        <v>0.05</v>
      </c>
      <c r="W40" s="21">
        <f>+V40*U40</f>
        <v>0.05</v>
      </c>
      <c r="X40" s="50"/>
      <c r="Y40" s="15"/>
    </row>
    <row r="41" spans="1:25" ht="172.5" customHeight="1">
      <c r="A41" s="151" t="s">
        <v>45</v>
      </c>
      <c r="B41" s="146" t="s">
        <v>44</v>
      </c>
      <c r="C41" s="153" t="s">
        <v>43</v>
      </c>
      <c r="D41" s="130" t="s">
        <v>42</v>
      </c>
      <c r="E41" s="136" t="s">
        <v>41</v>
      </c>
      <c r="F41" s="136" t="s">
        <v>7</v>
      </c>
      <c r="G41" s="136" t="s">
        <v>40</v>
      </c>
      <c r="H41" s="165">
        <v>0.8</v>
      </c>
      <c r="I41" s="159">
        <v>25</v>
      </c>
      <c r="J41" s="169">
        <v>0.5</v>
      </c>
      <c r="K41" s="159"/>
      <c r="L41" s="159"/>
      <c r="M41" s="166">
        <v>0</v>
      </c>
      <c r="N41" s="54" t="s">
        <v>39</v>
      </c>
      <c r="O41" s="39">
        <v>0.6</v>
      </c>
      <c r="P41" s="53"/>
      <c r="Q41" s="53">
        <v>0.5</v>
      </c>
      <c r="R41" s="53"/>
      <c r="S41" s="53">
        <v>1</v>
      </c>
      <c r="T41" s="47">
        <v>1</v>
      </c>
      <c r="U41" s="52">
        <f>+T41*O41</f>
        <v>0.6</v>
      </c>
      <c r="V41" s="85">
        <v>0.05</v>
      </c>
      <c r="W41" s="46"/>
      <c r="X41" s="51" t="s">
        <v>138</v>
      </c>
      <c r="Y41" s="90" t="s">
        <v>139</v>
      </c>
    </row>
    <row r="42" spans="1:25" ht="40.5" customHeight="1">
      <c r="A42" s="162"/>
      <c r="B42" s="148"/>
      <c r="C42" s="163"/>
      <c r="D42" s="132"/>
      <c r="E42" s="145"/>
      <c r="F42" s="145"/>
      <c r="G42" s="145"/>
      <c r="H42" s="165"/>
      <c r="I42" s="159"/>
      <c r="J42" s="169"/>
      <c r="K42" s="159"/>
      <c r="L42" s="159"/>
      <c r="M42" s="166"/>
      <c r="N42" s="54" t="s">
        <v>38</v>
      </c>
      <c r="O42" s="39">
        <v>0.4</v>
      </c>
      <c r="P42" s="53">
        <v>0.25</v>
      </c>
      <c r="Q42" s="53">
        <v>0.5</v>
      </c>
      <c r="R42" s="53">
        <v>0.75</v>
      </c>
      <c r="S42" s="53">
        <v>1</v>
      </c>
      <c r="T42" s="47">
        <v>1</v>
      </c>
      <c r="U42" s="52">
        <f>+T42*O42</f>
        <v>0.4</v>
      </c>
      <c r="V42" s="86"/>
      <c r="W42" s="46"/>
      <c r="X42" s="51" t="s">
        <v>35</v>
      </c>
      <c r="Y42" s="161"/>
    </row>
    <row r="43" spans="1:25" ht="38.25" customHeight="1">
      <c r="A43" s="95" t="s">
        <v>2</v>
      </c>
      <c r="B43" s="96"/>
      <c r="C43" s="96"/>
      <c r="D43" s="96"/>
      <c r="E43" s="96"/>
      <c r="F43" s="96"/>
      <c r="G43" s="96"/>
      <c r="H43" s="96"/>
      <c r="I43" s="96"/>
      <c r="J43" s="96"/>
      <c r="K43" s="96"/>
      <c r="L43" s="96"/>
      <c r="M43" s="96"/>
      <c r="N43" s="115"/>
      <c r="O43" s="21">
        <f>SUM(O41:O42)</f>
        <v>1</v>
      </c>
      <c r="P43" s="37"/>
      <c r="Q43" s="37"/>
      <c r="R43" s="37"/>
      <c r="S43" s="37"/>
      <c r="T43" s="21"/>
      <c r="U43" s="21">
        <f>SUM(U41:U42)</f>
        <v>1</v>
      </c>
      <c r="V43" s="21">
        <f>V41</f>
        <v>0.05</v>
      </c>
      <c r="W43" s="21">
        <f>+V43*U43</f>
        <v>0.05</v>
      </c>
      <c r="X43" s="50"/>
      <c r="Y43" s="15"/>
    </row>
    <row r="44" spans="1:26" ht="66.75" customHeight="1">
      <c r="A44" s="151" t="s">
        <v>12</v>
      </c>
      <c r="B44" s="146" t="s">
        <v>24</v>
      </c>
      <c r="C44" s="153" t="s">
        <v>23</v>
      </c>
      <c r="D44" s="136" t="s">
        <v>22</v>
      </c>
      <c r="E44" s="136" t="s">
        <v>21</v>
      </c>
      <c r="F44" s="136" t="s">
        <v>7</v>
      </c>
      <c r="G44" s="164" t="s">
        <v>37</v>
      </c>
      <c r="H44" s="165">
        <v>0.04</v>
      </c>
      <c r="I44" s="159">
        <v>15</v>
      </c>
      <c r="J44" s="159">
        <v>0.25</v>
      </c>
      <c r="K44" s="159"/>
      <c r="L44" s="159"/>
      <c r="M44" s="103">
        <v>75</v>
      </c>
      <c r="N44" s="48" t="s">
        <v>15</v>
      </c>
      <c r="O44" s="34">
        <v>0.35</v>
      </c>
      <c r="P44" s="29">
        <v>0.5</v>
      </c>
      <c r="Q44" s="29"/>
      <c r="R44" s="29">
        <v>1</v>
      </c>
      <c r="S44" s="29"/>
      <c r="T44" s="47">
        <v>1</v>
      </c>
      <c r="U44" s="26">
        <f>+T44*O44</f>
        <v>0.35</v>
      </c>
      <c r="V44" s="85">
        <v>0.1</v>
      </c>
      <c r="W44" s="46"/>
      <c r="X44" s="44" t="s">
        <v>32</v>
      </c>
      <c r="Y44" s="90" t="s">
        <v>142</v>
      </c>
      <c r="Z44" s="1"/>
    </row>
    <row r="45" spans="1:26" ht="55.5" customHeight="1">
      <c r="A45" s="152"/>
      <c r="B45" s="147"/>
      <c r="C45" s="154"/>
      <c r="D45" s="137"/>
      <c r="E45" s="137"/>
      <c r="F45" s="137"/>
      <c r="G45" s="164"/>
      <c r="H45" s="165"/>
      <c r="I45" s="159"/>
      <c r="J45" s="159"/>
      <c r="K45" s="159"/>
      <c r="L45" s="159"/>
      <c r="M45" s="104"/>
      <c r="N45" s="48" t="s">
        <v>36</v>
      </c>
      <c r="O45" s="34">
        <v>0.35</v>
      </c>
      <c r="P45" s="49"/>
      <c r="Q45" s="29">
        <v>0.5</v>
      </c>
      <c r="R45" s="49"/>
      <c r="S45" s="29">
        <v>1</v>
      </c>
      <c r="T45" s="47">
        <v>1</v>
      </c>
      <c r="U45" s="26">
        <f>+T45*O45</f>
        <v>0.35</v>
      </c>
      <c r="V45" s="102"/>
      <c r="W45" s="46"/>
      <c r="X45" s="44" t="s">
        <v>143</v>
      </c>
      <c r="Y45" s="160"/>
      <c r="Z45" s="9"/>
    </row>
    <row r="46" spans="1:25" ht="28.5" customHeight="1">
      <c r="A46" s="162"/>
      <c r="B46" s="148"/>
      <c r="C46" s="163"/>
      <c r="D46" s="145"/>
      <c r="E46" s="145"/>
      <c r="F46" s="145"/>
      <c r="G46" s="164"/>
      <c r="H46" s="165"/>
      <c r="I46" s="159"/>
      <c r="J46" s="159"/>
      <c r="K46" s="159"/>
      <c r="L46" s="159"/>
      <c r="M46" s="144"/>
      <c r="N46" s="48" t="s">
        <v>3</v>
      </c>
      <c r="O46" s="34">
        <v>0.3</v>
      </c>
      <c r="P46" s="29">
        <v>0.25</v>
      </c>
      <c r="Q46" s="29">
        <v>0.5</v>
      </c>
      <c r="R46" s="29">
        <v>0.75</v>
      </c>
      <c r="S46" s="28">
        <v>1</v>
      </c>
      <c r="T46" s="47">
        <v>1</v>
      </c>
      <c r="U46" s="26">
        <f>+T46*O46</f>
        <v>0.3</v>
      </c>
      <c r="V46" s="86"/>
      <c r="W46" s="46"/>
      <c r="X46" s="44" t="s">
        <v>35</v>
      </c>
      <c r="Y46" s="161"/>
    </row>
    <row r="47" spans="1:25" ht="33.75" customHeight="1">
      <c r="A47" s="95" t="s">
        <v>2</v>
      </c>
      <c r="B47" s="96"/>
      <c r="C47" s="96"/>
      <c r="D47" s="96"/>
      <c r="E47" s="96"/>
      <c r="F47" s="96"/>
      <c r="G47" s="96"/>
      <c r="H47" s="96"/>
      <c r="I47" s="96"/>
      <c r="J47" s="96"/>
      <c r="K47" s="96"/>
      <c r="L47" s="96"/>
      <c r="M47" s="96"/>
      <c r="N47" s="115"/>
      <c r="O47" s="21">
        <f>SUM(O27:O29)</f>
        <v>1</v>
      </c>
      <c r="P47" s="37"/>
      <c r="Q47" s="37"/>
      <c r="R47" s="37"/>
      <c r="S47" s="37"/>
      <c r="T47" s="21"/>
      <c r="U47" s="21">
        <f>SUM(U44:U46)</f>
        <v>1</v>
      </c>
      <c r="V47" s="21">
        <f>V44</f>
        <v>0.1</v>
      </c>
      <c r="W47" s="21">
        <f>+V47*U47</f>
        <v>0.1</v>
      </c>
      <c r="X47" s="16"/>
      <c r="Y47" s="15"/>
    </row>
    <row r="48" spans="1:25" ht="60.75" customHeight="1">
      <c r="A48" s="151" t="s">
        <v>12</v>
      </c>
      <c r="B48" s="146" t="s">
        <v>24</v>
      </c>
      <c r="C48" s="153" t="s">
        <v>23</v>
      </c>
      <c r="D48" s="136" t="s">
        <v>22</v>
      </c>
      <c r="E48" s="136" t="s">
        <v>21</v>
      </c>
      <c r="F48" s="136" t="s">
        <v>7</v>
      </c>
      <c r="G48" s="136" t="s">
        <v>34</v>
      </c>
      <c r="H48" s="157">
        <v>1</v>
      </c>
      <c r="I48" s="159">
        <v>1</v>
      </c>
      <c r="J48" s="159">
        <v>1</v>
      </c>
      <c r="K48" s="159">
        <v>1</v>
      </c>
      <c r="L48" s="159">
        <v>1</v>
      </c>
      <c r="M48" s="155">
        <v>10</v>
      </c>
      <c r="N48" s="45" t="s">
        <v>33</v>
      </c>
      <c r="O48" s="39">
        <v>0.6</v>
      </c>
      <c r="P48" s="38"/>
      <c r="Q48" s="38"/>
      <c r="R48" s="38">
        <v>1</v>
      </c>
      <c r="S48" s="38"/>
      <c r="T48" s="41">
        <v>1</v>
      </c>
      <c r="U48" s="26">
        <f>+T48*O48</f>
        <v>0.6</v>
      </c>
      <c r="V48" s="85">
        <v>0.05</v>
      </c>
      <c r="W48" s="85"/>
      <c r="X48" s="44" t="s">
        <v>140</v>
      </c>
      <c r="Y48" s="122" t="s">
        <v>142</v>
      </c>
    </row>
    <row r="49" spans="1:26" ht="54.75" customHeight="1">
      <c r="A49" s="152"/>
      <c r="B49" s="147"/>
      <c r="C49" s="154"/>
      <c r="D49" s="137"/>
      <c r="E49" s="137"/>
      <c r="F49" s="137"/>
      <c r="G49" s="137"/>
      <c r="H49" s="158"/>
      <c r="I49" s="159"/>
      <c r="J49" s="159"/>
      <c r="K49" s="159"/>
      <c r="L49" s="159"/>
      <c r="M49" s="156"/>
      <c r="N49" s="45" t="s">
        <v>31</v>
      </c>
      <c r="O49" s="39">
        <v>0.4</v>
      </c>
      <c r="P49" s="38"/>
      <c r="Q49" s="38"/>
      <c r="R49" s="38"/>
      <c r="S49" s="38">
        <v>1</v>
      </c>
      <c r="T49" s="41">
        <v>1</v>
      </c>
      <c r="U49" s="26">
        <f>+T49*O49</f>
        <v>0.4</v>
      </c>
      <c r="V49" s="102"/>
      <c r="W49" s="102"/>
      <c r="X49" s="44" t="s">
        <v>141</v>
      </c>
      <c r="Y49" s="123"/>
      <c r="Z49" s="9"/>
    </row>
    <row r="50" spans="1:25" ht="33.75" customHeight="1">
      <c r="A50" s="95" t="s">
        <v>2</v>
      </c>
      <c r="B50" s="96"/>
      <c r="C50" s="96"/>
      <c r="D50" s="96"/>
      <c r="E50" s="96"/>
      <c r="F50" s="96"/>
      <c r="G50" s="96"/>
      <c r="H50" s="96"/>
      <c r="I50" s="96"/>
      <c r="J50" s="96"/>
      <c r="K50" s="96"/>
      <c r="L50" s="96"/>
      <c r="M50" s="96"/>
      <c r="N50" s="115"/>
      <c r="O50" s="21">
        <f>SUM(O48:O49)</f>
        <v>1</v>
      </c>
      <c r="P50" s="37"/>
      <c r="Q50" s="37"/>
      <c r="R50" s="37"/>
      <c r="S50" s="37"/>
      <c r="T50" s="37"/>
      <c r="U50" s="37">
        <f>SUM(U48:U49)</f>
        <v>1</v>
      </c>
      <c r="V50" s="37">
        <f>V48</f>
        <v>0.05</v>
      </c>
      <c r="W50" s="37">
        <f>V50*U50</f>
        <v>0.05</v>
      </c>
      <c r="X50" s="24"/>
      <c r="Y50" s="37"/>
    </row>
    <row r="51" spans="1:26" ht="81" customHeight="1">
      <c r="A51" s="124" t="s">
        <v>12</v>
      </c>
      <c r="B51" s="126" t="s">
        <v>24</v>
      </c>
      <c r="C51" s="127" t="s">
        <v>23</v>
      </c>
      <c r="D51" s="130" t="s">
        <v>22</v>
      </c>
      <c r="E51" s="133" t="s">
        <v>21</v>
      </c>
      <c r="F51" s="136" t="s">
        <v>7</v>
      </c>
      <c r="G51" s="146" t="s">
        <v>30</v>
      </c>
      <c r="H51" s="149">
        <v>2</v>
      </c>
      <c r="I51" s="141">
        <v>2</v>
      </c>
      <c r="J51" s="141">
        <v>2</v>
      </c>
      <c r="K51" s="141">
        <v>2</v>
      </c>
      <c r="L51" s="141">
        <v>2</v>
      </c>
      <c r="M51" s="103">
        <v>30</v>
      </c>
      <c r="N51" s="43" t="s">
        <v>29</v>
      </c>
      <c r="O51" s="39">
        <v>0.3</v>
      </c>
      <c r="P51" s="42">
        <v>0.5</v>
      </c>
      <c r="Q51" s="42"/>
      <c r="R51" s="42">
        <v>1</v>
      </c>
      <c r="S51" s="42"/>
      <c r="T51" s="41">
        <v>1</v>
      </c>
      <c r="U51" s="26">
        <f>+T51*O51</f>
        <v>0.3</v>
      </c>
      <c r="V51" s="85">
        <v>0.05</v>
      </c>
      <c r="W51" s="85"/>
      <c r="X51" s="25" t="s">
        <v>28</v>
      </c>
      <c r="Y51" s="138" t="s">
        <v>142</v>
      </c>
      <c r="Z51" s="9"/>
    </row>
    <row r="52" spans="1:25" ht="58.5" customHeight="1">
      <c r="A52" s="125"/>
      <c r="B52" s="126"/>
      <c r="C52" s="128"/>
      <c r="D52" s="131"/>
      <c r="E52" s="134"/>
      <c r="F52" s="137"/>
      <c r="G52" s="147"/>
      <c r="H52" s="150"/>
      <c r="I52" s="142"/>
      <c r="J52" s="142"/>
      <c r="K52" s="142"/>
      <c r="L52" s="142"/>
      <c r="M52" s="104"/>
      <c r="N52" s="31" t="s">
        <v>27</v>
      </c>
      <c r="O52" s="39">
        <v>0.6</v>
      </c>
      <c r="P52" s="42">
        <v>0.25</v>
      </c>
      <c r="Q52" s="42">
        <v>0.5</v>
      </c>
      <c r="R52" s="42">
        <v>0.75</v>
      </c>
      <c r="S52" s="42">
        <v>1</v>
      </c>
      <c r="T52" s="41">
        <v>1</v>
      </c>
      <c r="U52" s="26">
        <f>+T52*O52</f>
        <v>0.6</v>
      </c>
      <c r="V52" s="102"/>
      <c r="W52" s="102"/>
      <c r="X52" s="25" t="s">
        <v>144</v>
      </c>
      <c r="Y52" s="139"/>
    </row>
    <row r="53" spans="1:25" ht="46.5" customHeight="1">
      <c r="A53" s="125"/>
      <c r="B53" s="126"/>
      <c r="C53" s="129"/>
      <c r="D53" s="132"/>
      <c r="E53" s="135"/>
      <c r="F53" s="145"/>
      <c r="G53" s="148"/>
      <c r="H53" s="150"/>
      <c r="I53" s="143"/>
      <c r="J53" s="143"/>
      <c r="K53" s="143"/>
      <c r="L53" s="143"/>
      <c r="M53" s="144"/>
      <c r="N53" s="31" t="s">
        <v>26</v>
      </c>
      <c r="O53" s="39">
        <v>0.1</v>
      </c>
      <c r="P53" s="42"/>
      <c r="Q53" s="42"/>
      <c r="R53" s="42">
        <v>0.5</v>
      </c>
      <c r="S53" s="42">
        <v>1</v>
      </c>
      <c r="T53" s="41">
        <v>1</v>
      </c>
      <c r="U53" s="26">
        <f>+T53*O53</f>
        <v>0.1</v>
      </c>
      <c r="V53" s="102"/>
      <c r="W53" s="102"/>
      <c r="X53" s="25" t="s">
        <v>25</v>
      </c>
      <c r="Y53" s="140"/>
    </row>
    <row r="54" spans="1:25" ht="19.5" customHeight="1">
      <c r="A54" s="95" t="s">
        <v>2</v>
      </c>
      <c r="B54" s="96"/>
      <c r="C54" s="96"/>
      <c r="D54" s="96"/>
      <c r="E54" s="96"/>
      <c r="F54" s="96"/>
      <c r="G54" s="96"/>
      <c r="H54" s="96"/>
      <c r="I54" s="96"/>
      <c r="J54" s="96"/>
      <c r="K54" s="96"/>
      <c r="L54" s="96"/>
      <c r="M54" s="96"/>
      <c r="N54" s="115"/>
      <c r="O54" s="21">
        <f>SUM(O51:O53)</f>
        <v>0.9999999999999999</v>
      </c>
      <c r="P54" s="37"/>
      <c r="Q54" s="37"/>
      <c r="R54" s="37"/>
      <c r="S54" s="37"/>
      <c r="T54" s="37"/>
      <c r="U54" s="37">
        <f>SUM(U51:U53)</f>
        <v>0.9999999999999999</v>
      </c>
      <c r="V54" s="17">
        <f>V51</f>
        <v>0.05</v>
      </c>
      <c r="W54" s="21">
        <f>+V54*U54</f>
        <v>0.049999999999999996</v>
      </c>
      <c r="X54" s="16"/>
      <c r="Y54" s="15"/>
    </row>
    <row r="55" spans="1:26" ht="85.5" customHeight="1">
      <c r="A55" s="108" t="s">
        <v>12</v>
      </c>
      <c r="B55" s="114" t="s">
        <v>24</v>
      </c>
      <c r="C55" s="87" t="s">
        <v>23</v>
      </c>
      <c r="D55" s="87" t="s">
        <v>22</v>
      </c>
      <c r="E55" s="87" t="s">
        <v>21</v>
      </c>
      <c r="F55" s="87" t="s">
        <v>7</v>
      </c>
      <c r="G55" s="119" t="s">
        <v>20</v>
      </c>
      <c r="H55" s="120">
        <v>0.2</v>
      </c>
      <c r="I55" s="89">
        <v>10</v>
      </c>
      <c r="J55" s="89"/>
      <c r="K55" s="118">
        <v>20</v>
      </c>
      <c r="L55" s="118"/>
      <c r="M55" s="103">
        <v>50</v>
      </c>
      <c r="N55" s="40" t="s">
        <v>19</v>
      </c>
      <c r="O55" s="39">
        <v>0.5</v>
      </c>
      <c r="P55" s="38">
        <v>0.5</v>
      </c>
      <c r="Q55" s="38"/>
      <c r="R55" s="38">
        <v>1</v>
      </c>
      <c r="S55" s="38"/>
      <c r="T55" s="33">
        <v>1</v>
      </c>
      <c r="U55" s="26">
        <f>+T55*O55</f>
        <v>0.5</v>
      </c>
      <c r="V55" s="85">
        <v>0.05</v>
      </c>
      <c r="W55" s="85"/>
      <c r="X55" s="25" t="s">
        <v>145</v>
      </c>
      <c r="Y55" s="90" t="s">
        <v>142</v>
      </c>
      <c r="Z55" s="9"/>
    </row>
    <row r="56" spans="1:25" ht="99" customHeight="1">
      <c r="A56" s="108"/>
      <c r="B56" s="114"/>
      <c r="C56" s="87"/>
      <c r="D56" s="87"/>
      <c r="E56" s="87"/>
      <c r="F56" s="87"/>
      <c r="G56" s="119"/>
      <c r="H56" s="121"/>
      <c r="I56" s="89"/>
      <c r="J56" s="89"/>
      <c r="K56" s="118"/>
      <c r="L56" s="118"/>
      <c r="M56" s="104"/>
      <c r="N56" s="40" t="s">
        <v>18</v>
      </c>
      <c r="O56" s="39">
        <v>0.5</v>
      </c>
      <c r="P56" s="38"/>
      <c r="Q56" s="38">
        <v>0.5</v>
      </c>
      <c r="R56" s="38"/>
      <c r="S56" s="38">
        <v>1</v>
      </c>
      <c r="T56" s="33">
        <v>1</v>
      </c>
      <c r="U56" s="26">
        <f>+T56*O56</f>
        <v>0.5</v>
      </c>
      <c r="V56" s="86"/>
      <c r="W56" s="86"/>
      <c r="X56" s="25" t="s">
        <v>146</v>
      </c>
      <c r="Y56" s="91"/>
    </row>
    <row r="57" spans="1:25" ht="20.25" customHeight="1">
      <c r="A57" s="105" t="s">
        <v>2</v>
      </c>
      <c r="B57" s="106"/>
      <c r="C57" s="106"/>
      <c r="D57" s="106"/>
      <c r="E57" s="106"/>
      <c r="F57" s="106"/>
      <c r="G57" s="106"/>
      <c r="H57" s="106"/>
      <c r="I57" s="106"/>
      <c r="J57" s="106"/>
      <c r="K57" s="106"/>
      <c r="L57" s="106"/>
      <c r="M57" s="106"/>
      <c r="N57" s="107"/>
      <c r="O57" s="21">
        <f>SUM(O55:O55)</f>
        <v>0.5</v>
      </c>
      <c r="P57" s="37"/>
      <c r="Q57" s="37"/>
      <c r="R57" s="37"/>
      <c r="S57" s="37"/>
      <c r="T57" s="21"/>
      <c r="U57" s="21">
        <f>SUM(U55:U56)</f>
        <v>1</v>
      </c>
      <c r="V57" s="17">
        <f>V55</f>
        <v>0.05</v>
      </c>
      <c r="W57" s="21">
        <f>+V57*U57</f>
        <v>0.05</v>
      </c>
      <c r="X57" s="16"/>
      <c r="Y57" s="15"/>
    </row>
    <row r="58" spans="1:26" ht="86.25" customHeight="1">
      <c r="A58" s="108" t="s">
        <v>12</v>
      </c>
      <c r="B58" s="114" t="s">
        <v>11</v>
      </c>
      <c r="C58" s="114" t="s">
        <v>17</v>
      </c>
      <c r="D58" s="87" t="s">
        <v>9</v>
      </c>
      <c r="E58" s="87" t="s">
        <v>8</v>
      </c>
      <c r="F58" s="87" t="s">
        <v>7</v>
      </c>
      <c r="G58" s="87" t="s">
        <v>16</v>
      </c>
      <c r="H58" s="88">
        <v>230</v>
      </c>
      <c r="I58" s="89">
        <v>132</v>
      </c>
      <c r="J58" s="89">
        <v>132</v>
      </c>
      <c r="K58" s="89">
        <v>133</v>
      </c>
      <c r="L58" s="89">
        <v>133</v>
      </c>
      <c r="M58" s="113">
        <v>0</v>
      </c>
      <c r="N58" s="31" t="s">
        <v>15</v>
      </c>
      <c r="O58" s="34">
        <v>0.35</v>
      </c>
      <c r="P58" s="29">
        <v>0.5</v>
      </c>
      <c r="Q58" s="29"/>
      <c r="R58" s="29">
        <v>1</v>
      </c>
      <c r="S58" s="29"/>
      <c r="T58" s="36">
        <v>1</v>
      </c>
      <c r="U58" s="26">
        <f>+T58*O58</f>
        <v>0.35</v>
      </c>
      <c r="V58" s="85">
        <v>0.05</v>
      </c>
      <c r="W58" s="85"/>
      <c r="X58" s="25" t="s">
        <v>147</v>
      </c>
      <c r="Y58" s="90" t="s">
        <v>151</v>
      </c>
      <c r="Z58" s="35" t="s">
        <v>14</v>
      </c>
    </row>
    <row r="59" spans="1:25" ht="192" customHeight="1">
      <c r="A59" s="108"/>
      <c r="B59" s="114"/>
      <c r="C59" s="114"/>
      <c r="D59" s="87"/>
      <c r="E59" s="87"/>
      <c r="F59" s="87"/>
      <c r="G59" s="87"/>
      <c r="H59" s="88"/>
      <c r="I59" s="89"/>
      <c r="J59" s="89"/>
      <c r="K59" s="89"/>
      <c r="L59" s="89"/>
      <c r="M59" s="113"/>
      <c r="N59" s="31" t="s">
        <v>5</v>
      </c>
      <c r="O59" s="34">
        <v>0.35</v>
      </c>
      <c r="P59" s="29">
        <v>0.5</v>
      </c>
      <c r="Q59" s="29"/>
      <c r="R59" s="29">
        <v>1</v>
      </c>
      <c r="S59" s="28"/>
      <c r="T59" s="27">
        <v>0.6</v>
      </c>
      <c r="U59" s="26">
        <f>+T59*O59</f>
        <v>0.21</v>
      </c>
      <c r="V59" s="102"/>
      <c r="W59" s="102"/>
      <c r="X59" s="25" t="s">
        <v>148</v>
      </c>
      <c r="Y59" s="109"/>
    </row>
    <row r="60" spans="1:25" ht="48" customHeight="1">
      <c r="A60" s="108"/>
      <c r="B60" s="114"/>
      <c r="C60" s="114"/>
      <c r="D60" s="87"/>
      <c r="E60" s="87"/>
      <c r="F60" s="87"/>
      <c r="G60" s="87"/>
      <c r="H60" s="88"/>
      <c r="I60" s="89"/>
      <c r="J60" s="89"/>
      <c r="K60" s="89"/>
      <c r="L60" s="89"/>
      <c r="M60" s="113"/>
      <c r="N60" s="31" t="s">
        <v>3</v>
      </c>
      <c r="O60" s="34">
        <v>0.3</v>
      </c>
      <c r="P60" s="29">
        <v>0.25</v>
      </c>
      <c r="Q60" s="29">
        <v>0.5</v>
      </c>
      <c r="R60" s="29">
        <v>0.75</v>
      </c>
      <c r="S60" s="28">
        <v>1</v>
      </c>
      <c r="T60" s="27">
        <v>1</v>
      </c>
      <c r="U60" s="26">
        <f>+T60*O60</f>
        <v>0.3</v>
      </c>
      <c r="V60" s="86"/>
      <c r="W60" s="86"/>
      <c r="X60" s="25" t="s">
        <v>13</v>
      </c>
      <c r="Y60" s="91"/>
    </row>
    <row r="61" spans="1:25" ht="20.25" customHeight="1">
      <c r="A61" s="110" t="s">
        <v>2</v>
      </c>
      <c r="B61" s="111"/>
      <c r="C61" s="111"/>
      <c r="D61" s="111"/>
      <c r="E61" s="111"/>
      <c r="F61" s="111"/>
      <c r="G61" s="111"/>
      <c r="H61" s="111"/>
      <c r="I61" s="111"/>
      <c r="J61" s="111"/>
      <c r="K61" s="111"/>
      <c r="L61" s="111"/>
      <c r="M61" s="111"/>
      <c r="N61" s="112"/>
      <c r="O61" s="21">
        <f>SUM(O58:O60)</f>
        <v>1</v>
      </c>
      <c r="P61" s="24"/>
      <c r="Q61" s="23"/>
      <c r="R61" s="23"/>
      <c r="S61" s="23"/>
      <c r="T61" s="22"/>
      <c r="U61" s="21">
        <f>SUM(U58:U60)</f>
        <v>0.8599999999999999</v>
      </c>
      <c r="V61" s="17">
        <f>V58</f>
        <v>0.05</v>
      </c>
      <c r="W61" s="17">
        <f>V61*U61</f>
        <v>0.043</v>
      </c>
      <c r="X61" s="16"/>
      <c r="Y61" s="15"/>
    </row>
    <row r="62" spans="1:26" ht="141" customHeight="1">
      <c r="A62" s="108" t="s">
        <v>12</v>
      </c>
      <c r="B62" s="114" t="s">
        <v>11</v>
      </c>
      <c r="C62" s="114" t="s">
        <v>10</v>
      </c>
      <c r="D62" s="87" t="s">
        <v>9</v>
      </c>
      <c r="E62" s="87" t="s">
        <v>8</v>
      </c>
      <c r="F62" s="87" t="s">
        <v>7</v>
      </c>
      <c r="G62" s="100" t="s">
        <v>6</v>
      </c>
      <c r="H62" s="88">
        <v>20</v>
      </c>
      <c r="I62" s="89">
        <v>0</v>
      </c>
      <c r="J62" s="89">
        <v>0</v>
      </c>
      <c r="K62" s="89"/>
      <c r="L62" s="89"/>
      <c r="M62" s="116">
        <v>0</v>
      </c>
      <c r="N62" s="31" t="s">
        <v>5</v>
      </c>
      <c r="O62" s="30">
        <v>0.7</v>
      </c>
      <c r="P62" s="29">
        <v>0.5</v>
      </c>
      <c r="Q62" s="29"/>
      <c r="R62" s="29">
        <v>1</v>
      </c>
      <c r="S62" s="28"/>
      <c r="T62" s="33">
        <v>0.8</v>
      </c>
      <c r="U62" s="26">
        <f>+T62*O62</f>
        <v>0.5599999999999999</v>
      </c>
      <c r="V62" s="85">
        <v>0.05</v>
      </c>
      <c r="W62" s="85"/>
      <c r="X62" s="25" t="s">
        <v>150</v>
      </c>
      <c r="Y62" s="90" t="s">
        <v>151</v>
      </c>
      <c r="Z62" s="32" t="s">
        <v>4</v>
      </c>
    </row>
    <row r="63" spans="1:29" ht="30" customHeight="1">
      <c r="A63" s="108"/>
      <c r="B63" s="114"/>
      <c r="C63" s="114"/>
      <c r="D63" s="87"/>
      <c r="E63" s="87"/>
      <c r="F63" s="87"/>
      <c r="G63" s="101"/>
      <c r="H63" s="88"/>
      <c r="I63" s="89"/>
      <c r="J63" s="89"/>
      <c r="K63" s="89"/>
      <c r="L63" s="89"/>
      <c r="M63" s="117"/>
      <c r="N63" s="31" t="s">
        <v>3</v>
      </c>
      <c r="O63" s="30">
        <v>0.3</v>
      </c>
      <c r="P63" s="29">
        <v>0.25</v>
      </c>
      <c r="Q63" s="29">
        <v>0.5</v>
      </c>
      <c r="R63" s="29">
        <v>0.75</v>
      </c>
      <c r="S63" s="28">
        <v>1</v>
      </c>
      <c r="T63" s="27">
        <v>0.7</v>
      </c>
      <c r="U63" s="26">
        <f>+T63*O63</f>
        <v>0.21</v>
      </c>
      <c r="V63" s="86"/>
      <c r="W63" s="86"/>
      <c r="X63" s="25" t="s">
        <v>149</v>
      </c>
      <c r="Y63" s="91"/>
      <c r="Z63" s="224"/>
      <c r="AA63" s="84"/>
      <c r="AB63" s="84"/>
      <c r="AC63" s="84"/>
    </row>
    <row r="64" spans="1:26" ht="20.25" customHeight="1">
      <c r="A64" s="92" t="s">
        <v>2</v>
      </c>
      <c r="B64" s="93"/>
      <c r="C64" s="93"/>
      <c r="D64" s="93"/>
      <c r="E64" s="93"/>
      <c r="F64" s="93"/>
      <c r="G64" s="93"/>
      <c r="H64" s="93"/>
      <c r="I64" s="93"/>
      <c r="J64" s="93"/>
      <c r="K64" s="93"/>
      <c r="L64" s="93"/>
      <c r="M64" s="93"/>
      <c r="N64" s="94"/>
      <c r="O64" s="21">
        <f>SUM(O62:O63)</f>
        <v>1</v>
      </c>
      <c r="P64" s="24"/>
      <c r="Q64" s="23"/>
      <c r="R64" s="23"/>
      <c r="S64" s="23"/>
      <c r="T64" s="22"/>
      <c r="U64" s="21">
        <f>SUM(U62:U63)</f>
        <v>0.7699999999999999</v>
      </c>
      <c r="V64" s="17">
        <f>V62</f>
        <v>0.05</v>
      </c>
      <c r="W64" s="17">
        <f>V64*U64</f>
        <v>0.0385</v>
      </c>
      <c r="X64" s="16"/>
      <c r="Y64" s="15"/>
      <c r="Z64" s="224"/>
    </row>
    <row r="65" spans="1:26" ht="30.75" customHeight="1">
      <c r="A65" s="95" t="s">
        <v>1</v>
      </c>
      <c r="B65" s="96"/>
      <c r="C65" s="96"/>
      <c r="D65" s="96"/>
      <c r="E65" s="96"/>
      <c r="F65" s="96"/>
      <c r="G65" s="96"/>
      <c r="H65" s="20"/>
      <c r="I65" s="20"/>
      <c r="J65" s="20"/>
      <c r="K65" s="20"/>
      <c r="L65" s="20"/>
      <c r="M65" s="18">
        <f>M62+M58+M55+M51+M48+M44+M41+M38+M35+M31+M27+M19+M23+M15+M10</f>
        <v>1095</v>
      </c>
      <c r="N65" s="19"/>
      <c r="O65" s="18"/>
      <c r="P65" s="97"/>
      <c r="Q65" s="98"/>
      <c r="R65" s="98"/>
      <c r="S65" s="98"/>
      <c r="T65" s="98"/>
      <c r="U65" s="99"/>
      <c r="V65" s="17">
        <f>V64+V61+V57+V54+V50+V47+V43+V40+V37+V34+V30+V26+V22+V18+V14</f>
        <v>1</v>
      </c>
      <c r="W65" s="17">
        <f>W64+W61+W57+W54+W50+W47+W43+W40+W37+W34+W30+W26+W22+W18+W14</f>
        <v>0.9665000000000001</v>
      </c>
      <c r="X65" s="16"/>
      <c r="Y65" s="15"/>
      <c r="Z65" s="224"/>
    </row>
    <row r="66" spans="5:25" s="2" customFormat="1" ht="15" customHeight="1">
      <c r="E66" s="10"/>
      <c r="F66" s="10"/>
      <c r="G66" s="9"/>
      <c r="N66" s="9"/>
      <c r="P66" s="8"/>
      <c r="Q66" s="8"/>
      <c r="R66" s="8"/>
      <c r="S66" s="8"/>
      <c r="X66" s="7"/>
      <c r="Y66" s="7"/>
    </row>
    <row r="67" spans="5:25" s="2" customFormat="1" ht="15">
      <c r="E67" s="10"/>
      <c r="F67" s="10"/>
      <c r="N67" s="9"/>
      <c r="P67" s="8"/>
      <c r="Q67" s="8"/>
      <c r="R67" s="8"/>
      <c r="S67" s="8"/>
      <c r="X67" s="7"/>
      <c r="Y67" s="7"/>
    </row>
    <row r="68" spans="1:25" s="2" customFormat="1" ht="15">
      <c r="A68" s="14"/>
      <c r="B68" s="14"/>
      <c r="C68" s="14"/>
      <c r="D68" s="14"/>
      <c r="E68" s="13"/>
      <c r="F68" s="10"/>
      <c r="N68" s="9"/>
      <c r="P68" s="8"/>
      <c r="Q68" s="8"/>
      <c r="R68" s="8"/>
      <c r="S68" s="8"/>
      <c r="X68" s="7"/>
      <c r="Y68" s="7"/>
    </row>
    <row r="69" spans="1:25" s="2" customFormat="1" ht="33" customHeight="1">
      <c r="A69" s="12" t="s">
        <v>0</v>
      </c>
      <c r="B69" s="11"/>
      <c r="C69" s="11"/>
      <c r="D69" s="11"/>
      <c r="E69" s="10"/>
      <c r="F69" s="10"/>
      <c r="N69" s="9"/>
      <c r="P69" s="8"/>
      <c r="Q69" s="8"/>
      <c r="R69" s="8"/>
      <c r="S69" s="8"/>
      <c r="X69" s="7"/>
      <c r="Y69" s="7"/>
    </row>
  </sheetData>
  <sheetProtection/>
  <mergeCells count="276">
    <mergeCell ref="Z63:Z65"/>
    <mergeCell ref="K15:K17"/>
    <mergeCell ref="I31:I33"/>
    <mergeCell ref="D19:D21"/>
    <mergeCell ref="E19:E21"/>
    <mergeCell ref="F19:F21"/>
    <mergeCell ref="G19:G21"/>
    <mergeCell ref="A18:N18"/>
    <mergeCell ref="B27:B29"/>
    <mergeCell ref="C27:C29"/>
    <mergeCell ref="D27:D29"/>
    <mergeCell ref="E27:E29"/>
    <mergeCell ref="F27:F29"/>
    <mergeCell ref="H23:H25"/>
    <mergeCell ref="H19:H21"/>
    <mergeCell ref="E23:E25"/>
    <mergeCell ref="D41:D42"/>
    <mergeCell ref="E41:E42"/>
    <mergeCell ref="F41:F42"/>
    <mergeCell ref="G38:G39"/>
    <mergeCell ref="H38:H39"/>
    <mergeCell ref="I38:I39"/>
    <mergeCell ref="I41:I42"/>
    <mergeCell ref="L23:L25"/>
    <mergeCell ref="M27:M29"/>
    <mergeCell ref="J31:J33"/>
    <mergeCell ref="K31:K33"/>
    <mergeCell ref="M35:M36"/>
    <mergeCell ref="A30:N30"/>
    <mergeCell ref="A31:A33"/>
    <mergeCell ref="B31:B33"/>
    <mergeCell ref="C31:C33"/>
    <mergeCell ref="F23:F25"/>
    <mergeCell ref="G23:G25"/>
    <mergeCell ref="H8:H9"/>
    <mergeCell ref="I8:L8"/>
    <mergeCell ref="M8:M9"/>
    <mergeCell ref="G8:G9"/>
    <mergeCell ref="A34:N34"/>
    <mergeCell ref="A1:B4"/>
    <mergeCell ref="D1:W4"/>
    <mergeCell ref="A5:W5"/>
    <mergeCell ref="A6:O6"/>
    <mergeCell ref="A8:A9"/>
    <mergeCell ref="B8:B9"/>
    <mergeCell ref="C8:C9"/>
    <mergeCell ref="D8:D9"/>
    <mergeCell ref="A19:A21"/>
    <mergeCell ref="B19:B21"/>
    <mergeCell ref="C19:C21"/>
    <mergeCell ref="V8:V9"/>
    <mergeCell ref="N8:N9"/>
    <mergeCell ref="O8:O9"/>
    <mergeCell ref="E8:E9"/>
    <mergeCell ref="F8:F9"/>
    <mergeCell ref="K10:K13"/>
    <mergeCell ref="L10:L13"/>
    <mergeCell ref="L19:L21"/>
    <mergeCell ref="M10:M13"/>
    <mergeCell ref="A10:A13"/>
    <mergeCell ref="B10:B13"/>
    <mergeCell ref="C10:C13"/>
    <mergeCell ref="J10:J13"/>
    <mergeCell ref="L15:L17"/>
    <mergeCell ref="M15:M17"/>
    <mergeCell ref="D10:D13"/>
    <mergeCell ref="H15:H17"/>
    <mergeCell ref="E10:E13"/>
    <mergeCell ref="F10:F13"/>
    <mergeCell ref="G10:G13"/>
    <mergeCell ref="H10:H13"/>
    <mergeCell ref="I10:I13"/>
    <mergeCell ref="A14:N14"/>
    <mergeCell ref="B15:B17"/>
    <mergeCell ref="C15:C17"/>
    <mergeCell ref="D15:D17"/>
    <mergeCell ref="E15:E17"/>
    <mergeCell ref="F15:F17"/>
    <mergeCell ref="I15:I17"/>
    <mergeCell ref="J15:J17"/>
    <mergeCell ref="G15:G17"/>
    <mergeCell ref="P8:S8"/>
    <mergeCell ref="T8:T9"/>
    <mergeCell ref="U8:U9"/>
    <mergeCell ref="V27:V29"/>
    <mergeCell ref="W27:W29"/>
    <mergeCell ref="Y27:Y29"/>
    <mergeCell ref="V19:V21"/>
    <mergeCell ref="Y19:Y21"/>
    <mergeCell ref="V15:V17"/>
    <mergeCell ref="V10:V13"/>
    <mergeCell ref="W10:W13"/>
    <mergeCell ref="Y8:Y9"/>
    <mergeCell ref="W8:W9"/>
    <mergeCell ref="X8:X9"/>
    <mergeCell ref="Y10:Y13"/>
    <mergeCell ref="W15:W17"/>
    <mergeCell ref="Y15:Y17"/>
    <mergeCell ref="I19:I21"/>
    <mergeCell ref="J19:J21"/>
    <mergeCell ref="K19:K21"/>
    <mergeCell ref="I23:I25"/>
    <mergeCell ref="J23:J25"/>
    <mergeCell ref="K23:K25"/>
    <mergeCell ref="A15:A17"/>
    <mergeCell ref="A22:N22"/>
    <mergeCell ref="A23:A25"/>
    <mergeCell ref="B23:B25"/>
    <mergeCell ref="C23:C25"/>
    <mergeCell ref="D23:D25"/>
    <mergeCell ref="M19:M21"/>
    <mergeCell ref="M23:M25"/>
    <mergeCell ref="V38:V39"/>
    <mergeCell ref="Y38:Y39"/>
    <mergeCell ref="L38:L39"/>
    <mergeCell ref="Y31:Y33"/>
    <mergeCell ref="V23:V25"/>
    <mergeCell ref="W23:W25"/>
    <mergeCell ref="Y23:Y25"/>
    <mergeCell ref="A26:N26"/>
    <mergeCell ref="A27:A29"/>
    <mergeCell ref="K27:K29"/>
    <mergeCell ref="L27:L29"/>
    <mergeCell ref="L31:L33"/>
    <mergeCell ref="M31:M33"/>
    <mergeCell ref="V31:V33"/>
    <mergeCell ref="W31:W33"/>
    <mergeCell ref="D31:D33"/>
    <mergeCell ref="E31:E33"/>
    <mergeCell ref="G27:G29"/>
    <mergeCell ref="H27:H29"/>
    <mergeCell ref="I27:I29"/>
    <mergeCell ref="J27:J29"/>
    <mergeCell ref="F31:F33"/>
    <mergeCell ref="G31:G33"/>
    <mergeCell ref="H31:H33"/>
    <mergeCell ref="A37:N37"/>
    <mergeCell ref="A38:A39"/>
    <mergeCell ref="B38:B39"/>
    <mergeCell ref="C38:C39"/>
    <mergeCell ref="D38:D39"/>
    <mergeCell ref="E38:E39"/>
    <mergeCell ref="F38:F39"/>
    <mergeCell ref="G35:G36"/>
    <mergeCell ref="J38:J39"/>
    <mergeCell ref="K38:K39"/>
    <mergeCell ref="F35:F36"/>
    <mergeCell ref="M38:M39"/>
    <mergeCell ref="M41:M42"/>
    <mergeCell ref="V41:V42"/>
    <mergeCell ref="Y41:Y42"/>
    <mergeCell ref="G41:G42"/>
    <mergeCell ref="H41:H42"/>
    <mergeCell ref="H35:H36"/>
    <mergeCell ref="I35:I36"/>
    <mergeCell ref="J35:J36"/>
    <mergeCell ref="K35:K36"/>
    <mergeCell ref="L35:L36"/>
    <mergeCell ref="A40:N40"/>
    <mergeCell ref="A41:A42"/>
    <mergeCell ref="B41:B42"/>
    <mergeCell ref="C41:C42"/>
    <mergeCell ref="J41:J42"/>
    <mergeCell ref="K41:K42"/>
    <mergeCell ref="L41:L42"/>
    <mergeCell ref="A35:A36"/>
    <mergeCell ref="B35:B36"/>
    <mergeCell ref="C35:C36"/>
    <mergeCell ref="D35:D36"/>
    <mergeCell ref="E35:E36"/>
    <mergeCell ref="V35:V36"/>
    <mergeCell ref="Y35:Y36"/>
    <mergeCell ref="M44:M46"/>
    <mergeCell ref="V44:V46"/>
    <mergeCell ref="Y44:Y46"/>
    <mergeCell ref="J44:J46"/>
    <mergeCell ref="K44:K46"/>
    <mergeCell ref="L44:L46"/>
    <mergeCell ref="A43:N43"/>
    <mergeCell ref="A44:A46"/>
    <mergeCell ref="B44:B46"/>
    <mergeCell ref="C44:C46"/>
    <mergeCell ref="D44:D46"/>
    <mergeCell ref="E44:E46"/>
    <mergeCell ref="F44:F46"/>
    <mergeCell ref="G44:G46"/>
    <mergeCell ref="H44:H46"/>
    <mergeCell ref="I44:I46"/>
    <mergeCell ref="A47:N47"/>
    <mergeCell ref="A48:A49"/>
    <mergeCell ref="B48:B49"/>
    <mergeCell ref="C48:C49"/>
    <mergeCell ref="D48:D49"/>
    <mergeCell ref="E48:E49"/>
    <mergeCell ref="F48:F49"/>
    <mergeCell ref="M48:M49"/>
    <mergeCell ref="H48:H49"/>
    <mergeCell ref="I48:I49"/>
    <mergeCell ref="J48:J49"/>
    <mergeCell ref="K48:K49"/>
    <mergeCell ref="L48:L49"/>
    <mergeCell ref="W48:W49"/>
    <mergeCell ref="Y48:Y49"/>
    <mergeCell ref="A50:N50"/>
    <mergeCell ref="A51:A53"/>
    <mergeCell ref="B51:B53"/>
    <mergeCell ref="C51:C53"/>
    <mergeCell ref="D51:D53"/>
    <mergeCell ref="E51:E53"/>
    <mergeCell ref="G48:G49"/>
    <mergeCell ref="Y51:Y53"/>
    <mergeCell ref="W51:W53"/>
    <mergeCell ref="L51:L53"/>
    <mergeCell ref="M51:M53"/>
    <mergeCell ref="V51:V53"/>
    <mergeCell ref="V48:V49"/>
    <mergeCell ref="F51:F53"/>
    <mergeCell ref="G51:G53"/>
    <mergeCell ref="H51:H53"/>
    <mergeCell ref="I51:I53"/>
    <mergeCell ref="J51:J53"/>
    <mergeCell ref="K51:K53"/>
    <mergeCell ref="L58:L60"/>
    <mergeCell ref="C62:C63"/>
    <mergeCell ref="D62:D63"/>
    <mergeCell ref="E62:E63"/>
    <mergeCell ref="A54:N54"/>
    <mergeCell ref="E55:E56"/>
    <mergeCell ref="M62:M63"/>
    <mergeCell ref="L55:L56"/>
    <mergeCell ref="A55:A56"/>
    <mergeCell ref="B55:B56"/>
    <mergeCell ref="C55:C56"/>
    <mergeCell ref="D55:D56"/>
    <mergeCell ref="G55:G56"/>
    <mergeCell ref="H55:H56"/>
    <mergeCell ref="I55:I56"/>
    <mergeCell ref="J55:J56"/>
    <mergeCell ref="K55:K56"/>
    <mergeCell ref="F55:F56"/>
    <mergeCell ref="C58:C60"/>
    <mergeCell ref="D58:D60"/>
    <mergeCell ref="E58:E60"/>
    <mergeCell ref="A65:G65"/>
    <mergeCell ref="P65:U65"/>
    <mergeCell ref="G62:G63"/>
    <mergeCell ref="W58:W60"/>
    <mergeCell ref="M55:M56"/>
    <mergeCell ref="V55:V56"/>
    <mergeCell ref="W55:W56"/>
    <mergeCell ref="Y55:Y56"/>
    <mergeCell ref="A57:N57"/>
    <mergeCell ref="A58:A60"/>
    <mergeCell ref="Y58:Y60"/>
    <mergeCell ref="A61:N61"/>
    <mergeCell ref="F58:F60"/>
    <mergeCell ref="G58:G60"/>
    <mergeCell ref="H58:H60"/>
    <mergeCell ref="I58:I60"/>
    <mergeCell ref="J58:J60"/>
    <mergeCell ref="K58:K60"/>
    <mergeCell ref="M58:M60"/>
    <mergeCell ref="V58:V60"/>
    <mergeCell ref="L62:L63"/>
    <mergeCell ref="A62:A63"/>
    <mergeCell ref="B62:B63"/>
    <mergeCell ref="B58:B60"/>
    <mergeCell ref="V62:V63"/>
    <mergeCell ref="F62:F63"/>
    <mergeCell ref="H62:H63"/>
    <mergeCell ref="I62:I63"/>
    <mergeCell ref="J62:J63"/>
    <mergeCell ref="K62:K63"/>
    <mergeCell ref="W62:W63"/>
    <mergeCell ref="Y62:Y63"/>
    <mergeCell ref="A64:N64"/>
  </mergeCells>
  <dataValidations count="1">
    <dataValidation type="textLength" operator="lessThanOrEqual" allowBlank="1" showInputMessage="1" showErrorMessage="1" promptTitle="Número máximo de caracteres" prompt="Esta celda tendrá máximo 400 caracteres" sqref="X54:Y54 X30:Y30 X34:Y34 X40:Y40 X43:Y43 X57:Y57 X61:Y61 X14:Y15 X22:Y22 X18:Y18 X47:X50 Y5:Y8 X5:X9 X26:Y26 Y47:Y48 Y50 X64:Y65376">
      <formula1>400</formula1>
    </dataValidation>
  </dataValidations>
  <hyperlinks>
    <hyperlink ref="Y15" r:id="rId1" display="https://tecnologicodeantioquia-my.sharepoint.com/:f:/g/personal/apoyo_vice_tdea_edu_co/EpPyIQ1d1G5DrRG8d5TGAxwBBkSrDpT7NOkYg8DWVeyA5g?e=puuyTk"/>
    <hyperlink ref="Y19" r:id="rId2" display="https://tecnologicodeantioquia-my.sharepoint.com/:f:/g/personal/apoyo_vice_tdea_edu_co/EpPyIQ1d1G5DrRG8d5TGAxwBBkSrDpT7NOkYg8DWVeyA5g?e=puuyTk"/>
    <hyperlink ref="Y31" r:id="rId3" display="https://tecnologicodeantioquia-my.sharepoint.com/:f:/g/personal/apoyo_vice_tdea_edu_co/Euyv4ZdORvxFqUwjQigGi54BTKyrMpVbOoR0IkuRLNKvsA?e=JS4OAA"/>
    <hyperlink ref="Y51" r:id="rId4" display="https://tecnologicodeantioquia-my.sharepoint.com/:f:/g/personal/apoyo_vice_tdea_edu_co/EifHhUXTDK9AkkNIwoy_yhcB__nl8fhJ5CGxThEmiRV9fQ?e=OJb7ar"/>
    <hyperlink ref="Y55" r:id="rId5" display="https://tecnologicodeantioquia-my.sharepoint.com/:f:/g/personal/apoyo_vice_tdea_edu_co/EifHhUXTDK9AkkNIwoy_yhcB__nl8fhJ5CGxThEmiRV9fQ?e=OJb7ar"/>
    <hyperlink ref="Y10" r:id="rId6" display="https://tecnologicodeantioquia-my.sharepoint.com/:f:/g/personal/apoyo_vice_tdea_edu_co/EmttdBHoeMVGuPYkkJ7DH6gBSTkzgdlfRZtfm9tVEBTUcQ?e=jGbdda"/>
    <hyperlink ref="Y23" r:id="rId7" display="https://tecnologicodeantioquia-my.sharepoint.com/:f:/g/personal/apoyo_vice_tdea_edu_co/EszhhNKdzdNOkzCAdD3AzJ4BQWy64wWCAHLPn9ex0GZCtA?e=JMPuQo"/>
    <hyperlink ref="Y27" r:id="rId8" display="https://tecnologicodeantioquia-my.sharepoint.com/:f:/g/personal/apoyo_vice_tdea_edu_co/EszhhNKdzdNOkzCAdD3AzJ4BQWy64wWCAHLPn9ex0GZCtA?e=JMPuQo"/>
    <hyperlink ref="Y35" r:id="rId9" display="https://tecnologicodeantioquia-my.sharepoint.com/:f:/g/personal/apoyo_vice_tdea_edu_co/EnEwE8aZWWxCuTJU_ieR-0sB_eoxXe6TqcYnXu8yrQPwVA?e=ur8eyx"/>
    <hyperlink ref="Y38" r:id="rId10" display="https://tecnologicodeantioquia-my.sharepoint.com/:f:/g/personal/apoyo_vice_tdea_edu_co/Ei1VG9Z9K_hOo8bNZpoViKwBrYDafZVs2Fr77bHc8o_52g?e=XXi962"/>
    <hyperlink ref="Y41" r:id="rId11" display="https://tecnologicodeantioquia-my.sharepoint.com/:f:/g/personal/apoyo_vice_tdea_edu_co/Et4lzNOIBgRLtOnYPXWJj-EBTU1wz_-JCIbcGMeb9LVqog?e=WcR8nr"/>
    <hyperlink ref="Y48" r:id="rId12" display="https://tecnologicodeantioquia-my.sharepoint.com/:f:/g/personal/apoyo_vice_tdea_edu_co/EifHhUXTDK9AkkNIwoy_yhcB__nl8fhJ5CGxThEmiRV9fQ?e=OJb7ar"/>
    <hyperlink ref="Y44" r:id="rId13" display="https://tecnologicodeantioquia-my.sharepoint.com/:f:/g/personal/apoyo_vice_tdea_edu_co/EifHhUXTDK9AkkNIwoy_yhcB__nl8fhJ5CGxThEmiRV9fQ?e=OJb7ar"/>
    <hyperlink ref="Y58" r:id="rId14" display="https://tecnologicodeantioquia-my.sharepoint.com/:f:/g/personal/apoyo_vice_tdea_edu_co/EtrmdRQ-OSRLskckxQwcebEBgfWvM_ycaC4r72rfuKi-9g?e=LzddpM"/>
    <hyperlink ref="Y62" r:id="rId15" display="https://tecnologicodeantioquia-my.sharepoint.com/:f:/g/personal/apoyo_vice_tdea_edu_co/EtrmdRQ-OSRLskckxQwcebEBgfWvM_ycaC4r72rfuKi-9g?e=LzddpM"/>
  </hyperlinks>
  <printOptions/>
  <pageMargins left="0.3937007874015748" right="0" top="0.3937007874015748" bottom="0.3937007874015748" header="0.31496062992125984" footer="0.31496062992125984"/>
  <pageSetup horizontalDpi="600" verticalDpi="600" orientation="landscape" scale="70" r:id="rId19"/>
  <rowBreaks count="1" manualBreakCount="1">
    <brk id="54" max="255" man="1"/>
  </rowBreaks>
  <drawing r:id="rId18"/>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David</dc:creator>
  <cp:keywords/>
  <dc:description/>
  <cp:lastModifiedBy>Jhoana</cp:lastModifiedBy>
  <dcterms:created xsi:type="dcterms:W3CDTF">2021-09-10T20:16:00Z</dcterms:created>
  <dcterms:modified xsi:type="dcterms:W3CDTF">2022-03-20T20:29:15Z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