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5" windowHeight="5445" tabRatio="602" activeTab="0"/>
  </bookViews>
  <sheets>
    <sheet name="Formulación" sheetId="1" r:id="rId1"/>
    <sheet name="Hoja2" sheetId="2" r:id="rId2"/>
    <sheet name="Hoja3" sheetId="3" r:id="rId3"/>
  </sheets>
  <definedNames>
    <definedName name="_xlnm.Print_Area" localSheetId="0">'Formulación'!$A$5:$W$35</definedName>
    <definedName name="_xlnm.Print_Titles" localSheetId="0">'Formulación'!$8:$9</definedName>
  </definedNames>
  <calcPr fullCalcOnLoad="1"/>
</workbook>
</file>

<file path=xl/comments1.xml><?xml version="1.0" encoding="utf-8"?>
<comments xmlns="http://schemas.openxmlformats.org/spreadsheetml/2006/main">
  <authors>
    <author>Ayudas</author>
  </authors>
  <commentList>
    <comment ref="U8" authorId="0">
      <text>
        <r>
          <rPr>
            <b/>
            <sz val="9"/>
            <rFont val="Tahoma"/>
            <family val="2"/>
          </rPr>
          <t xml:space="preserve">Asigne la distribución porcentual acorde al criterio de la dependencia (revisando cual subproyecto pesa más para la dependencia en cuanto a gestión y recursos financieros), [la suma debe dar 100%]  
</t>
        </r>
      </text>
    </comment>
  </commentList>
</comments>
</file>

<file path=xl/sharedStrings.xml><?xml version="1.0" encoding="utf-8"?>
<sst xmlns="http://schemas.openxmlformats.org/spreadsheetml/2006/main" count="102" uniqueCount="68">
  <si>
    <t>PLAN DE ACCIÓN - Vigencia: 2021</t>
  </si>
  <si>
    <t>Codigo: FO-PIN-02</t>
  </si>
  <si>
    <t>Versión: 02</t>
  </si>
  <si>
    <t>Fecha de aprobación: Febrero 26 de 2021</t>
  </si>
  <si>
    <t>Pagina 1 de 1</t>
  </si>
  <si>
    <t>DEPENDENCIA: SECRETARIA GENERAL</t>
  </si>
  <si>
    <t>Línea estratégica</t>
  </si>
  <si>
    <t>Objetivo Estratégico</t>
  </si>
  <si>
    <t xml:space="preserve">Estrategia </t>
  </si>
  <si>
    <t>Codigo Proyecto</t>
  </si>
  <si>
    <t>Proyecto</t>
  </si>
  <si>
    <t xml:space="preserve">Resposable </t>
  </si>
  <si>
    <t>Indicador</t>
  </si>
  <si>
    <t>Meta (AÑO)</t>
  </si>
  <si>
    <t>Logro de la Meta</t>
  </si>
  <si>
    <t>Presupuesto 
  (millones de pesos)</t>
  </si>
  <si>
    <t>Actividades</t>
  </si>
  <si>
    <t>Ponderacion actividad</t>
  </si>
  <si>
    <t>Avance físico programado %</t>
  </si>
  <si>
    <t>% ejecución del indicador</t>
  </si>
  <si>
    <t>% ponderación del indicador</t>
  </si>
  <si>
    <t>ejecución Vs ponderación</t>
  </si>
  <si>
    <t>Evidencias de la ejecución del indicador</t>
  </si>
  <si>
    <t>Marzo</t>
  </si>
  <si>
    <t>Junio</t>
  </si>
  <si>
    <t>Septiembre</t>
  </si>
  <si>
    <t>Diciembre</t>
  </si>
  <si>
    <t xml:space="preserve">LE1  Calidad Académica con Pertinencia </t>
  </si>
  <si>
    <t>O1 Consolidar  la  calidad  académica</t>
  </si>
  <si>
    <t>E1 Oferta académica pertinente y de calidad</t>
  </si>
  <si>
    <t>01010102-2021</t>
  </si>
  <si>
    <r>
      <rPr>
        <b/>
        <sz val="10"/>
        <color indexed="8"/>
        <rFont val="Calibri"/>
        <family val="2"/>
      </rPr>
      <t>( Apoyo Administrativo a la academia)</t>
    </r>
    <r>
      <rPr>
        <sz val="10"/>
        <color indexed="8"/>
        <rFont val="Calibri"/>
        <family val="2"/>
      </rPr>
      <t xml:space="preserve">
Coordinar los procesos electorales conducentes a la designación de representantes ante los cuerpos colegiados  de la institución</t>
    </r>
  </si>
  <si>
    <t>Secretaría General</t>
  </si>
  <si>
    <t>Numero de
Procesos
electorales al
año.</t>
  </si>
  <si>
    <t>Proyección de acto administrativo de convocatoria</t>
  </si>
  <si>
    <t>01. elección Representante de los docentes ante el Comité Curricular (se elige un representante por facultad)
02. Elección Representante de los estudiantes ante el Comité Curricular (se elige un representante por facultad)
03. Elección Representante de los Docentes ante el Consejo de Facultad (se elige un representante por facultad)
04. Elección Representante de los Estudiantes ante el Consejo De Facultad (se elige un representante por facultad)
05. Elección representante de los servidores públicos ante la comisión de personal 
06. Elección representante de los servidores públicos ante el comité de convivencia laboral
07. Elección representante de los servidores públicos ante el comité paritario de seguridad y salud en el trabajo (COPASST)
08. elección Representante de los Estudiantes ante el Consejo Académico de la Institución 
09. Elección Representante de las Directivas Académicas ante el Consejo Directivo de la institución
10. elección Representante del Sector Productivo ante el Consejo Directivo de la Institución 
11. Eleccion terna representante de los egresados para ser presentado a la Direccion de Ciencias Basicas y areas comunes para su elección ante el comité de unidad académica.                                12.  Elección Representante de lasEstudiantes ante el Consejo Directivo de la institución                                                                                13. Elección Representante de las Egresados ante el Consejo Directivo de la institución</t>
  </si>
  <si>
    <t>Desarrollo de cronograma para cada evento</t>
  </si>
  <si>
    <t>Elaboración de escrutinios</t>
  </si>
  <si>
    <t>Divulgación de resultados</t>
  </si>
  <si>
    <t>TOTAL ACUMULADO INDICADOR</t>
  </si>
  <si>
    <r>
      <rPr>
        <b/>
        <sz val="10"/>
        <color indexed="8"/>
        <rFont val="Calibri"/>
        <family val="2"/>
      </rPr>
      <t>( Apoyo Administrativo a la academia)</t>
    </r>
    <r>
      <rPr>
        <sz val="10"/>
        <color indexed="8"/>
        <rFont val="Calibri"/>
        <family val="2"/>
      </rPr>
      <t xml:space="preserve">
Plan Anticorrupción y de Atención al Ciudadano - PAAC</t>
    </r>
  </si>
  <si>
    <t>Realizar actividades de apoyo y capacitación en el plan de anticorrupción y atención al ciudadano</t>
  </si>
  <si>
    <t xml:space="preserve">Número de capacitaciones anuales </t>
  </si>
  <si>
    <t xml:space="preserve">Desarrollo del modulo virtual para actualización normativa: https://virtual.tdea.edu.co/mod/quiz/view.php?id=695048                         https://virtual.tdea.edu.co/course/view.php?id=66&amp;section=7&amp;singlesec=7                   </t>
  </si>
  <si>
    <r>
      <rPr>
        <b/>
        <sz val="10"/>
        <color indexed="8"/>
        <rFont val="Calibri"/>
        <family val="2"/>
      </rPr>
      <t>( Apoyo Administrativo a la academia)</t>
    </r>
    <r>
      <rPr>
        <sz val="10"/>
        <color indexed="8"/>
        <rFont val="Calibri"/>
        <family val="2"/>
      </rPr>
      <t xml:space="preserve">
Definir estrategias para prevenir el daño antijurídico, a partir del fortalecimiento de la defensa judicial y extrajudicial de la entidad.</t>
    </r>
  </si>
  <si>
    <t xml:space="preserve">gestión y expedición de  conceptos juridicos </t>
  </si>
  <si>
    <t>a necesidad</t>
  </si>
  <si>
    <t xml:space="preserve">Gestión de conceptos  juridicos </t>
  </si>
  <si>
    <t>Anerxar cuadro Camilo</t>
  </si>
  <si>
    <t xml:space="preserve">Expedición de conceptos jurídicos </t>
  </si>
  <si>
    <r>
      <rPr>
        <b/>
        <sz val="10"/>
        <color indexed="8"/>
        <rFont val="Calibri"/>
        <family val="2"/>
      </rPr>
      <t>( Apoyo Administrativo a la academia)</t>
    </r>
    <r>
      <rPr>
        <sz val="10"/>
        <color indexed="8"/>
        <rFont val="Calibri"/>
        <family val="2"/>
      </rPr>
      <t xml:space="preserve">
Consolidación y documentación del modelo de gestión jurídica para lograr la excelencia en procesos de gestión y convertir a la Secretaría General en referente departamental </t>
    </r>
  </si>
  <si>
    <t>Actos administrativos proyectados</t>
  </si>
  <si>
    <t>Realizar el análisis jurídico de anteproyectos, proyectos de acuerdo y proyectos de acto administrativo</t>
  </si>
  <si>
    <t>Proyección de acuerdos y  de acto administrativos</t>
  </si>
  <si>
    <r>
      <rPr>
        <b/>
        <sz val="10"/>
        <color indexed="8"/>
        <rFont val="Calibri"/>
        <family val="2"/>
      </rPr>
      <t>( Apoyo Administrativo a la academia)</t>
    </r>
    <r>
      <rPr>
        <sz val="10"/>
        <color indexed="8"/>
        <rFont val="Calibri"/>
        <family val="2"/>
      </rPr>
      <t xml:space="preserve">
Realizar jornadas de orientación  actualización normativa</t>
    </r>
  </si>
  <si>
    <t>Jornada anual de orientación en materia actualización normativa</t>
  </si>
  <si>
    <t>Programación de la jornada</t>
  </si>
  <si>
    <t>Se anexa programación del evento dirigido a supervisores de contratos interadministrativos y propuesta de actualización del Estatuto de Capacitación</t>
  </si>
  <si>
    <t>Desarrollo de cronograma para el evento</t>
  </si>
  <si>
    <t>Evaluación de impacto de la jornada</t>
  </si>
  <si>
    <r>
      <rPr>
        <b/>
        <sz val="10"/>
        <color indexed="8"/>
        <rFont val="Calibri"/>
        <family val="2"/>
      </rPr>
      <t xml:space="preserve">( Apoyo Administrativo a la academia)
</t>
    </r>
    <r>
      <rPr>
        <sz val="10"/>
        <color indexed="8"/>
        <rFont val="Calibri"/>
        <family val="2"/>
      </rPr>
      <t xml:space="preserve">
Propuesta de actualización valor hora catedra</t>
    </r>
  </si>
  <si>
    <t>Secretaría GeneralSecretaría General</t>
  </si>
  <si>
    <t>Propuesta de actualización valor hora catedra</t>
  </si>
  <si>
    <t xml:space="preserve">Borrador de la propuesta </t>
  </si>
  <si>
    <t>Propuesta definitiva</t>
  </si>
  <si>
    <t>Se presento el primer borrador de la propuesta para actualización del valor de hora cátedra incluyendo el estudio en Instituciones pares</t>
  </si>
  <si>
    <t>TOTAL  PLAN DE ACCIÓN</t>
  </si>
  <si>
    <t>FIRMA -SECRETARIA GENERAL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</si>
</sst>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0\ "/>
  </numFmts>
  <fonts count="50">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Calibri"/>
      <family val="2"/>
    </font>
    <font>
      <b/>
      <sz val="9"/>
      <name val="Tahoma"/>
      <family val="2"/>
    </font>
    <font>
      <sz val="10"/>
      <name val="Calibri"/>
      <family val="2"/>
    </font>
    <font>
      <sz val="10"/>
      <color indexed="8"/>
      <name val="Arial"/>
      <family val="2"/>
    </font>
    <font>
      <b/>
      <sz val="16"/>
      <color indexed="8"/>
      <name val="Arial"/>
      <family val="2"/>
    </font>
    <font>
      <b/>
      <sz val="22"/>
      <color indexed="8"/>
      <name val="Arial"/>
      <family val="2"/>
    </font>
    <font>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
      <b/>
      <sz val="16"/>
      <color theme="1"/>
      <name val="Arial"/>
      <family val="2"/>
    </font>
    <font>
      <b/>
      <sz val="22"/>
      <color theme="1"/>
      <name val="Arial"/>
      <family val="2"/>
    </font>
    <font>
      <sz val="10"/>
      <color rgb="FFFF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right/>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57">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xf>
    <xf numFmtId="0" fontId="4" fillId="34" borderId="11" xfId="0" applyFont="1" applyFill="1" applyBorder="1" applyAlignment="1">
      <alignment horizontal="center" vertical="center"/>
    </xf>
    <xf numFmtId="0" fontId="3" fillId="0" borderId="0" xfId="0" applyFont="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3" fontId="4" fillId="34" borderId="12" xfId="0" applyNumberFormat="1" applyFont="1" applyFill="1" applyBorder="1" applyAlignment="1">
      <alignment horizontal="center" vertical="center"/>
    </xf>
    <xf numFmtId="0" fontId="5" fillId="34" borderId="10" xfId="0" applyFont="1" applyFill="1" applyBorder="1" applyAlignment="1">
      <alignment vertical="center"/>
    </xf>
    <xf numFmtId="9" fontId="5" fillId="34" borderId="13"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wrapText="1"/>
    </xf>
    <xf numFmtId="0" fontId="0" fillId="0" borderId="0" xfId="0" applyAlignment="1">
      <alignment vertical="center" wrapText="1"/>
    </xf>
    <xf numFmtId="9" fontId="3" fillId="0" borderId="0" xfId="53" applyFont="1" applyAlignment="1">
      <alignment horizontal="center" vertical="center"/>
    </xf>
    <xf numFmtId="9" fontId="5" fillId="34" borderId="10" xfId="53" applyFont="1" applyFill="1" applyBorder="1" applyAlignment="1">
      <alignment horizontal="center" vertical="center"/>
    </xf>
    <xf numFmtId="9" fontId="0" fillId="0" borderId="0" xfId="53" applyFont="1" applyAlignment="1">
      <alignment vertical="center"/>
    </xf>
    <xf numFmtId="0" fontId="5" fillId="35" borderId="10" xfId="0" applyFont="1" applyFill="1" applyBorder="1" applyAlignment="1">
      <alignment horizontal="left" vertical="center" wrapText="1"/>
    </xf>
    <xf numFmtId="9" fontId="5" fillId="0" borderId="10" xfId="53" applyFont="1" applyBorder="1" applyAlignment="1">
      <alignment horizontal="center" vertical="center"/>
    </xf>
    <xf numFmtId="49" fontId="0" fillId="0" borderId="0" xfId="0" applyNumberFormat="1" applyAlignment="1">
      <alignment vertical="center"/>
    </xf>
    <xf numFmtId="0" fontId="0" fillId="0" borderId="14" xfId="0" applyBorder="1" applyAlignment="1">
      <alignment vertical="center"/>
    </xf>
    <xf numFmtId="0" fontId="3" fillId="0" borderId="0" xfId="0" applyFont="1" applyAlignment="1">
      <alignment vertical="center"/>
    </xf>
    <xf numFmtId="0" fontId="0" fillId="35" borderId="0" xfId="0" applyFill="1" applyAlignment="1">
      <alignment vertical="center"/>
    </xf>
    <xf numFmtId="49" fontId="0" fillId="0" borderId="14" xfId="0" applyNumberFormat="1" applyBorder="1" applyAlignment="1">
      <alignment vertical="center"/>
    </xf>
    <xf numFmtId="0" fontId="5" fillId="36" borderId="10" xfId="0" applyFont="1" applyFill="1" applyBorder="1" applyAlignment="1">
      <alignment horizontal="left" vertical="center" wrapText="1"/>
    </xf>
    <xf numFmtId="0" fontId="0" fillId="36" borderId="0" xfId="0" applyFill="1" applyAlignment="1">
      <alignment vertical="center"/>
    </xf>
    <xf numFmtId="0" fontId="4" fillId="37" borderId="10" xfId="0" applyFont="1" applyFill="1" applyBorder="1" applyAlignment="1">
      <alignment horizontal="center" vertical="center" textRotation="90" wrapText="1"/>
    </xf>
    <xf numFmtId="9" fontId="5" fillId="37" borderId="10" xfId="0" applyNumberFormat="1" applyFont="1" applyFill="1" applyBorder="1" applyAlignment="1">
      <alignment horizontal="center" vertical="center"/>
    </xf>
    <xf numFmtId="9" fontId="5" fillId="34" borderId="15" xfId="0" applyNumberFormat="1" applyFont="1" applyFill="1" applyBorder="1" applyAlignment="1">
      <alignment vertical="center"/>
    </xf>
    <xf numFmtId="9" fontId="5" fillId="34" borderId="16" xfId="0" applyNumberFormat="1" applyFont="1" applyFill="1" applyBorder="1" applyAlignment="1">
      <alignment vertical="center"/>
    </xf>
    <xf numFmtId="9" fontId="4" fillId="38" borderId="15" xfId="53" applyFont="1" applyFill="1" applyBorder="1" applyAlignment="1">
      <alignment horizontal="center" vertical="center" textRotation="90" wrapText="1"/>
    </xf>
    <xf numFmtId="0" fontId="0" fillId="39" borderId="0" xfId="0" applyFill="1" applyAlignment="1">
      <alignment vertical="center"/>
    </xf>
    <xf numFmtId="9" fontId="5" fillId="36" borderId="10" xfId="0" applyNumberFormat="1" applyFont="1" applyFill="1" applyBorder="1" applyAlignment="1">
      <alignment horizontal="center" vertical="center" wrapText="1"/>
    </xf>
    <xf numFmtId="9" fontId="5" fillId="34" borderId="17" xfId="0" applyNumberFormat="1" applyFont="1" applyFill="1" applyBorder="1" applyAlignment="1">
      <alignment vertical="center"/>
    </xf>
    <xf numFmtId="0" fontId="43" fillId="0" borderId="0" xfId="0" applyFont="1" applyAlignment="1">
      <alignment vertical="center"/>
    </xf>
    <xf numFmtId="9" fontId="8" fillId="0" borderId="10" xfId="53" applyFont="1" applyBorder="1" applyAlignment="1">
      <alignment horizontal="center" vertical="center"/>
    </xf>
    <xf numFmtId="0" fontId="5" fillId="0" borderId="10" xfId="0" applyFont="1" applyBorder="1" applyAlignment="1">
      <alignment horizontal="justify" vertical="center" wrapText="1"/>
    </xf>
    <xf numFmtId="0" fontId="5" fillId="36" borderId="10" xfId="0" applyFont="1" applyFill="1" applyBorder="1" applyAlignment="1">
      <alignment horizontal="justify"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4" fillId="36" borderId="10" xfId="0" applyFont="1" applyFill="1" applyBorder="1" applyAlignment="1">
      <alignment horizontal="left" vertical="center"/>
    </xf>
    <xf numFmtId="0" fontId="44" fillId="36" borderId="10" xfId="0" applyFont="1" applyFill="1" applyBorder="1" applyAlignment="1">
      <alignment vertical="center"/>
    </xf>
    <xf numFmtId="0" fontId="44" fillId="36" borderId="10" xfId="0" applyFont="1" applyFill="1" applyBorder="1" applyAlignment="1">
      <alignment vertical="center" wrapText="1"/>
    </xf>
    <xf numFmtId="0" fontId="4" fillId="34" borderId="12"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3" xfId="0" applyFont="1" applyFill="1" applyBorder="1" applyAlignment="1">
      <alignment horizontal="left" vertical="center"/>
    </xf>
    <xf numFmtId="0" fontId="5" fillId="34" borderId="12" xfId="0" applyFont="1" applyFill="1" applyBorder="1" applyAlignment="1">
      <alignment horizontal="center" vertical="center"/>
    </xf>
    <xf numFmtId="9" fontId="5" fillId="34" borderId="12" xfId="53" applyFont="1" applyFill="1" applyBorder="1" applyAlignment="1">
      <alignment horizontal="center" vertical="center"/>
    </xf>
    <xf numFmtId="0" fontId="5" fillId="0" borderId="10" xfId="0" applyFont="1" applyBorder="1" applyAlignment="1">
      <alignment horizontal="center" vertical="center"/>
    </xf>
    <xf numFmtId="0" fontId="5" fillId="37" borderId="15" xfId="0" applyFont="1" applyFill="1" applyBorder="1" applyAlignment="1">
      <alignment vertical="center" wrapText="1"/>
    </xf>
    <xf numFmtId="0" fontId="5" fillId="37" borderId="17" xfId="0" applyFont="1" applyFill="1" applyBorder="1" applyAlignment="1">
      <alignment vertical="center" wrapText="1"/>
    </xf>
    <xf numFmtId="0" fontId="5" fillId="37" borderId="16" xfId="0" applyFont="1" applyFill="1" applyBorder="1" applyAlignment="1">
      <alignment vertical="center" wrapText="1"/>
    </xf>
    <xf numFmtId="0" fontId="5" fillId="0" borderId="10" xfId="0" applyFont="1" applyBorder="1" applyAlignment="1">
      <alignment horizontal="left" vertical="center" wrapText="1"/>
    </xf>
    <xf numFmtId="9" fontId="5" fillId="0" borderId="10" xfId="53" applyFont="1" applyFill="1" applyBorder="1" applyAlignment="1">
      <alignment horizontal="center" vertical="center"/>
    </xf>
    <xf numFmtId="0" fontId="5" fillId="0" borderId="10" xfId="0" applyFont="1" applyBorder="1" applyAlignment="1">
      <alignment vertical="center" wrapText="1"/>
    </xf>
    <xf numFmtId="9" fontId="0" fillId="0" borderId="0" xfId="0" applyNumberFormat="1" applyAlignment="1">
      <alignment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40" borderId="15"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3" fontId="5" fillId="40" borderId="10" xfId="0" applyNumberFormat="1" applyFont="1" applyFill="1" applyBorder="1" applyAlignment="1">
      <alignment horizontal="center" vertical="center"/>
    </xf>
    <xf numFmtId="0" fontId="4" fillId="34" borderId="12"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3" xfId="0" applyFont="1" applyFill="1" applyBorder="1" applyAlignment="1">
      <alignment horizontal="left" vertical="center"/>
    </xf>
    <xf numFmtId="0" fontId="4"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45" fillId="37" borderId="15" xfId="0" applyFont="1" applyFill="1" applyBorder="1" applyAlignment="1">
      <alignment horizontal="center" vertical="center"/>
    </xf>
    <xf numFmtId="0" fontId="45" fillId="37" borderId="16"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164" fontId="5" fillId="40" borderId="10" xfId="48" applyNumberFormat="1" applyFont="1" applyFill="1" applyBorder="1" applyAlignment="1">
      <alignment horizontal="center" vertical="center"/>
    </xf>
    <xf numFmtId="0" fontId="45" fillId="37" borderId="21" xfId="0" applyFont="1" applyFill="1" applyBorder="1" applyAlignment="1">
      <alignment horizontal="center" vertical="center"/>
    </xf>
    <xf numFmtId="0" fontId="45" fillId="37" borderId="23" xfId="0" applyFont="1" applyFill="1" applyBorder="1" applyAlignment="1">
      <alignment horizontal="center" vertical="center"/>
    </xf>
    <xf numFmtId="0" fontId="45" fillId="37" borderId="18" xfId="0" applyFont="1" applyFill="1" applyBorder="1" applyAlignment="1">
      <alignment horizontal="center" vertical="center"/>
    </xf>
    <xf numFmtId="0" fontId="45" fillId="37" borderId="22" xfId="0" applyFont="1" applyFill="1" applyBorder="1" applyAlignment="1">
      <alignment horizontal="center" vertical="center"/>
    </xf>
    <xf numFmtId="0" fontId="45" fillId="37" borderId="14" xfId="0" applyFont="1" applyFill="1" applyBorder="1" applyAlignment="1">
      <alignment horizontal="center" vertical="center"/>
    </xf>
    <xf numFmtId="0" fontId="45" fillId="37" borderId="20" xfId="0" applyFont="1" applyFill="1" applyBorder="1" applyAlignment="1">
      <alignment horizontal="center" vertical="center"/>
    </xf>
    <xf numFmtId="0" fontId="3" fillId="0" borderId="0" xfId="0" applyFont="1" applyAlignment="1">
      <alignment horizontal="left" vertical="center"/>
    </xf>
    <xf numFmtId="0" fontId="2" fillId="38" borderId="10"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6" borderId="18"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20"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49" fontId="5" fillId="0" borderId="10" xfId="0" applyNumberFormat="1" applyFont="1" applyBorder="1" applyAlignment="1">
      <alignment horizontal="center" vertical="center" wrapText="1"/>
    </xf>
    <xf numFmtId="3" fontId="5" fillId="37" borderId="15" xfId="0" applyNumberFormat="1" applyFont="1" applyFill="1" applyBorder="1" applyAlignment="1">
      <alignment horizontal="center" vertical="center"/>
    </xf>
    <xf numFmtId="3" fontId="5" fillId="37" borderId="17" xfId="0" applyNumberFormat="1" applyFont="1" applyFill="1" applyBorder="1" applyAlignment="1">
      <alignment horizontal="center" vertical="center"/>
    </xf>
    <xf numFmtId="3" fontId="5" fillId="37" borderId="16" xfId="0" applyNumberFormat="1" applyFont="1" applyFill="1" applyBorder="1" applyAlignment="1">
      <alignment horizontal="center" vertical="center"/>
    </xf>
    <xf numFmtId="0" fontId="2" fillId="40" borderId="10"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17" xfId="0" applyFont="1" applyFill="1" applyBorder="1" applyAlignment="1">
      <alignment horizontal="center" vertical="center"/>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5" fillId="40" borderId="15" xfId="0" applyFont="1" applyFill="1" applyBorder="1" applyAlignment="1">
      <alignment horizontal="center" vertical="center"/>
    </xf>
    <xf numFmtId="0" fontId="5" fillId="40" borderId="17"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4" fillId="38" borderId="15" xfId="0" applyFont="1" applyFill="1" applyBorder="1" applyAlignment="1">
      <alignment horizontal="center" vertical="center" textRotation="90" wrapText="1"/>
    </xf>
    <xf numFmtId="0" fontId="4" fillId="38" borderId="16" xfId="0" applyFont="1" applyFill="1" applyBorder="1" applyAlignment="1">
      <alignment horizontal="center" vertical="center" textRotation="90" wrapText="1"/>
    </xf>
    <xf numFmtId="0" fontId="3" fillId="0" borderId="0" xfId="0" applyFont="1" applyAlignment="1">
      <alignment horizontal="center" vertical="center"/>
    </xf>
    <xf numFmtId="0" fontId="4" fillId="38" borderId="10" xfId="0" applyFont="1" applyFill="1" applyBorder="1" applyAlignment="1">
      <alignment horizontal="center" vertical="center" textRotation="90" wrapText="1"/>
    </xf>
    <xf numFmtId="9" fontId="4" fillId="38" borderId="12" xfId="53" applyFont="1" applyFill="1" applyBorder="1" applyAlignment="1">
      <alignment horizontal="center" vertical="center" wrapText="1"/>
    </xf>
    <xf numFmtId="9" fontId="4" fillId="38" borderId="11" xfId="53" applyFont="1" applyFill="1" applyBorder="1" applyAlignment="1">
      <alignment horizontal="center" vertical="center" wrapText="1"/>
    </xf>
    <xf numFmtId="9" fontId="4" fillId="38" borderId="13" xfId="53" applyFont="1" applyFill="1" applyBorder="1" applyAlignment="1">
      <alignment horizontal="center" vertical="center" wrapText="1"/>
    </xf>
    <xf numFmtId="0" fontId="2" fillId="37" borderId="10" xfId="0" applyFont="1" applyFill="1" applyBorder="1" applyAlignment="1">
      <alignment horizontal="center" vertical="center" wrapText="1"/>
    </xf>
    <xf numFmtId="9" fontId="5" fillId="34" borderId="15" xfId="0" applyNumberFormat="1" applyFont="1" applyFill="1" applyBorder="1" applyAlignment="1">
      <alignment horizontal="center" vertical="center"/>
    </xf>
    <xf numFmtId="9" fontId="5" fillId="34" borderId="17" xfId="0" applyNumberFormat="1" applyFont="1" applyFill="1" applyBorder="1" applyAlignment="1">
      <alignment horizontal="center" vertical="center"/>
    </xf>
    <xf numFmtId="9" fontId="5" fillId="34" borderId="16" xfId="0" applyNumberFormat="1" applyFont="1" applyFill="1" applyBorder="1" applyAlignment="1">
      <alignment horizontal="center" vertical="center"/>
    </xf>
    <xf numFmtId="0" fontId="8" fillId="0" borderId="15" xfId="0" applyFont="1" applyBorder="1" applyAlignment="1">
      <alignment horizontal="center" vertical="top" wrapText="1"/>
    </xf>
    <xf numFmtId="0" fontId="48" fillId="0" borderId="17" xfId="0" applyFont="1" applyBorder="1" applyAlignment="1">
      <alignment horizontal="center" vertical="top" wrapText="1"/>
    </xf>
    <xf numFmtId="0" fontId="5" fillId="36" borderId="15" xfId="0" applyFont="1" applyFill="1" applyBorder="1" applyAlignment="1">
      <alignment horizontal="center" vertical="top" wrapText="1"/>
    </xf>
    <xf numFmtId="0" fontId="5" fillId="36" borderId="16" xfId="0" applyFont="1" applyFill="1" applyBorder="1" applyAlignment="1">
      <alignment horizontal="center" vertical="top" wrapText="1"/>
    </xf>
    <xf numFmtId="0" fontId="5" fillId="35" borderId="15" xfId="0" applyFont="1" applyFill="1" applyBorder="1" applyAlignment="1">
      <alignment horizontal="center" vertical="center"/>
    </xf>
    <xf numFmtId="0" fontId="5" fillId="35" borderId="17" xfId="0" applyFont="1" applyFill="1" applyBorder="1" applyAlignment="1">
      <alignment horizontal="center" vertical="center"/>
    </xf>
    <xf numFmtId="9" fontId="5" fillId="0" borderId="15" xfId="0" applyNumberFormat="1" applyFont="1" applyBorder="1" applyAlignment="1">
      <alignment horizontal="center" vertical="center"/>
    </xf>
    <xf numFmtId="9" fontId="5" fillId="0" borderId="16" xfId="0" applyNumberFormat="1" applyFont="1" applyBorder="1" applyAlignment="1">
      <alignment horizontal="center" vertical="center"/>
    </xf>
    <xf numFmtId="9" fontId="45" fillId="36" borderId="15" xfId="53" applyFont="1" applyFill="1" applyBorder="1" applyAlignment="1">
      <alignment horizontal="center" vertical="center"/>
    </xf>
    <xf numFmtId="9" fontId="45" fillId="36" borderId="16" xfId="53" applyFont="1" applyFill="1" applyBorder="1" applyAlignment="1">
      <alignment horizontal="center" vertical="center"/>
    </xf>
    <xf numFmtId="9" fontId="5" fillId="37" borderId="15" xfId="0" applyNumberFormat="1" applyFont="1" applyFill="1" applyBorder="1" applyAlignment="1">
      <alignment horizontal="center" vertical="center"/>
    </xf>
    <xf numFmtId="9" fontId="5" fillId="37" borderId="16" xfId="0" applyNumberFormat="1" applyFont="1" applyFill="1" applyBorder="1" applyAlignment="1">
      <alignment horizontal="center" vertical="center"/>
    </xf>
    <xf numFmtId="9" fontId="5" fillId="33" borderId="15" xfId="0" applyNumberFormat="1" applyFont="1" applyFill="1" applyBorder="1" applyAlignment="1">
      <alignment horizontal="center" vertical="center"/>
    </xf>
    <xf numFmtId="9" fontId="5" fillId="33" borderId="16" xfId="0" applyNumberFormat="1" applyFont="1" applyFill="1" applyBorder="1" applyAlignment="1">
      <alignment horizontal="center" vertical="center"/>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0" fillId="35" borderId="10" xfId="0" applyFill="1" applyBorder="1" applyAlignment="1">
      <alignment horizontal="left" vertical="center" wrapText="1"/>
    </xf>
    <xf numFmtId="0" fontId="0" fillId="35" borderId="10" xfId="0" applyFill="1" applyBorder="1" applyAlignment="1">
      <alignment horizontal="left" vertical="center"/>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142875</xdr:rowOff>
    </xdr:from>
    <xdr:to>
      <xdr:col>6</xdr:col>
      <xdr:colOff>1895475</xdr:colOff>
      <xdr:row>3</xdr:row>
      <xdr:rowOff>95250</xdr:rowOff>
    </xdr:to>
    <xdr:pic>
      <xdr:nvPicPr>
        <xdr:cNvPr id="1" name="Imagen 1"/>
        <xdr:cNvPicPr preferRelativeResize="1">
          <a:picLocks noChangeAspect="1"/>
        </xdr:cNvPicPr>
      </xdr:nvPicPr>
      <xdr:blipFill>
        <a:blip r:embed="rId1"/>
        <a:stretch>
          <a:fillRect/>
        </a:stretch>
      </xdr:blipFill>
      <xdr:spPr>
        <a:xfrm>
          <a:off x="0" y="142875"/>
          <a:ext cx="18954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4"/>
  <sheetViews>
    <sheetView tabSelected="1" zoomScale="96" zoomScaleNormal="96" zoomScaleSheetLayoutView="74" zoomScalePageLayoutView="0" workbookViewId="0" topLeftCell="G1">
      <selection activeCell="L9" sqref="L9"/>
    </sheetView>
  </sheetViews>
  <sheetFormatPr defaultColWidth="11.421875" defaultRowHeight="15"/>
  <cols>
    <col min="1" max="1" width="16.140625" style="1" hidden="1" customWidth="1"/>
    <col min="2" max="4" width="16.00390625" style="1" hidden="1" customWidth="1"/>
    <col min="5" max="5" width="21.8515625" style="1" hidden="1" customWidth="1"/>
    <col min="6" max="6" width="19.00390625" style="19" hidden="1" customWidth="1"/>
    <col min="7" max="7" width="37.57421875" style="1" customWidth="1"/>
    <col min="8" max="12" width="5.8515625" style="1" customWidth="1"/>
    <col min="13" max="13" width="6.8515625" style="1" customWidth="1"/>
    <col min="14" max="14" width="23.00390625" style="13" customWidth="1"/>
    <col min="15" max="15" width="9.28125" style="1" customWidth="1"/>
    <col min="16" max="16" width="16.7109375" style="1" customWidth="1"/>
    <col min="17" max="17" width="5.421875" style="16" customWidth="1"/>
    <col min="18" max="18" width="7.140625" style="16" customWidth="1"/>
    <col min="19" max="19" width="6.140625" style="16" customWidth="1"/>
    <col min="20" max="20" width="7.8515625" style="1" customWidth="1"/>
    <col min="21" max="21" width="5.8515625" style="1" customWidth="1"/>
    <col min="22" max="22" width="5.421875" style="1" customWidth="1"/>
    <col min="23" max="23" width="6.421875" style="1" customWidth="1"/>
    <col min="24" max="24" width="61.8515625" style="1" customWidth="1"/>
    <col min="25" max="25" width="11.8515625" style="1" bestFit="1" customWidth="1"/>
    <col min="26" max="16384" width="11.421875" style="1" customWidth="1"/>
  </cols>
  <sheetData>
    <row r="1" spans="1:24" ht="15">
      <c r="A1" s="120"/>
      <c r="B1" s="121"/>
      <c r="C1" s="38"/>
      <c r="D1" s="38"/>
      <c r="E1" s="118" t="s">
        <v>0</v>
      </c>
      <c r="F1" s="119"/>
      <c r="G1" s="119"/>
      <c r="H1" s="119"/>
      <c r="I1" s="119"/>
      <c r="J1" s="119"/>
      <c r="K1" s="119"/>
      <c r="L1" s="119"/>
      <c r="M1" s="119"/>
      <c r="N1" s="119"/>
      <c r="O1" s="119"/>
      <c r="P1" s="119"/>
      <c r="Q1" s="119"/>
      <c r="R1" s="119"/>
      <c r="S1" s="119"/>
      <c r="T1" s="119"/>
      <c r="U1" s="119"/>
      <c r="V1" s="119"/>
      <c r="W1" s="119"/>
      <c r="X1" s="41" t="s">
        <v>1</v>
      </c>
    </row>
    <row r="2" spans="1:24" ht="15">
      <c r="A2" s="122"/>
      <c r="B2" s="123"/>
      <c r="C2" s="39"/>
      <c r="D2" s="39"/>
      <c r="E2" s="119"/>
      <c r="F2" s="119"/>
      <c r="G2" s="119"/>
      <c r="H2" s="119"/>
      <c r="I2" s="119"/>
      <c r="J2" s="119"/>
      <c r="K2" s="119"/>
      <c r="L2" s="119"/>
      <c r="M2" s="119"/>
      <c r="N2" s="119"/>
      <c r="O2" s="119"/>
      <c r="P2" s="119"/>
      <c r="Q2" s="119"/>
      <c r="R2" s="119"/>
      <c r="S2" s="119"/>
      <c r="T2" s="119"/>
      <c r="U2" s="119"/>
      <c r="V2" s="119"/>
      <c r="W2" s="119"/>
      <c r="X2" s="42" t="s">
        <v>2</v>
      </c>
    </row>
    <row r="3" spans="1:24" ht="15">
      <c r="A3" s="122"/>
      <c r="B3" s="123"/>
      <c r="C3" s="39"/>
      <c r="D3" s="39"/>
      <c r="E3" s="119"/>
      <c r="F3" s="119"/>
      <c r="G3" s="119"/>
      <c r="H3" s="119"/>
      <c r="I3" s="119"/>
      <c r="J3" s="119"/>
      <c r="K3" s="119"/>
      <c r="L3" s="119"/>
      <c r="M3" s="119"/>
      <c r="N3" s="119"/>
      <c r="O3" s="119"/>
      <c r="P3" s="119"/>
      <c r="Q3" s="119"/>
      <c r="R3" s="119"/>
      <c r="S3" s="119"/>
      <c r="T3" s="119"/>
      <c r="U3" s="119"/>
      <c r="V3" s="119"/>
      <c r="W3" s="119"/>
      <c r="X3" s="43" t="s">
        <v>3</v>
      </c>
    </row>
    <row r="4" spans="1:24" ht="15">
      <c r="A4" s="124"/>
      <c r="B4" s="125"/>
      <c r="C4" s="40"/>
      <c r="D4" s="40"/>
      <c r="E4" s="119"/>
      <c r="F4" s="119"/>
      <c r="G4" s="119"/>
      <c r="H4" s="119"/>
      <c r="I4" s="119"/>
      <c r="J4" s="119"/>
      <c r="K4" s="119"/>
      <c r="L4" s="119"/>
      <c r="M4" s="119"/>
      <c r="N4" s="119"/>
      <c r="O4" s="119"/>
      <c r="P4" s="119"/>
      <c r="Q4" s="119"/>
      <c r="R4" s="119"/>
      <c r="S4" s="119"/>
      <c r="T4" s="119"/>
      <c r="U4" s="119"/>
      <c r="V4" s="119"/>
      <c r="W4" s="119"/>
      <c r="X4" s="42" t="s">
        <v>4</v>
      </c>
    </row>
    <row r="5" spans="1:24" ht="18.75">
      <c r="A5" s="128"/>
      <c r="B5" s="128"/>
      <c r="C5" s="128"/>
      <c r="D5" s="128"/>
      <c r="E5" s="128"/>
      <c r="F5" s="128"/>
      <c r="G5" s="128"/>
      <c r="H5" s="128"/>
      <c r="I5" s="128"/>
      <c r="J5" s="128"/>
      <c r="K5" s="128"/>
      <c r="L5" s="128"/>
      <c r="M5" s="128"/>
      <c r="N5" s="128"/>
      <c r="O5" s="128"/>
      <c r="P5" s="128"/>
      <c r="Q5" s="128"/>
      <c r="R5" s="128"/>
      <c r="S5" s="128"/>
      <c r="T5" s="128"/>
      <c r="U5" s="128"/>
      <c r="V5" s="128"/>
      <c r="W5" s="128"/>
      <c r="X5" s="21"/>
    </row>
    <row r="6" spans="1:24" ht="18.75">
      <c r="A6" s="89" t="s">
        <v>5</v>
      </c>
      <c r="B6" s="89"/>
      <c r="C6" s="89"/>
      <c r="D6" s="89"/>
      <c r="E6" s="89"/>
      <c r="F6" s="89"/>
      <c r="G6" s="89"/>
      <c r="H6" s="89"/>
      <c r="I6" s="89"/>
      <c r="J6" s="89"/>
      <c r="K6" s="89"/>
      <c r="L6" s="89"/>
      <c r="M6" s="89"/>
      <c r="N6" s="89"/>
      <c r="O6" s="89"/>
      <c r="P6" s="6"/>
      <c r="Q6" s="14"/>
      <c r="R6" s="14"/>
      <c r="S6" s="14"/>
      <c r="T6" s="6"/>
      <c r="U6" s="6"/>
      <c r="V6" s="6"/>
      <c r="W6" s="6"/>
      <c r="X6" s="6"/>
    </row>
    <row r="7" ht="15"/>
    <row r="8" spans="1:24" ht="26.25" customHeight="1">
      <c r="A8" s="90" t="s">
        <v>6</v>
      </c>
      <c r="B8" s="90" t="s">
        <v>7</v>
      </c>
      <c r="C8" s="106" t="s">
        <v>8</v>
      </c>
      <c r="D8" s="106" t="s">
        <v>9</v>
      </c>
      <c r="E8" s="106" t="s">
        <v>10</v>
      </c>
      <c r="F8" s="90" t="s">
        <v>11</v>
      </c>
      <c r="G8" s="90" t="s">
        <v>12</v>
      </c>
      <c r="H8" s="129" t="s">
        <v>13</v>
      </c>
      <c r="I8" s="92" t="s">
        <v>14</v>
      </c>
      <c r="J8" s="93"/>
      <c r="K8" s="93"/>
      <c r="L8" s="94"/>
      <c r="M8" s="129" t="s">
        <v>15</v>
      </c>
      <c r="N8" s="90" t="s">
        <v>16</v>
      </c>
      <c r="O8" s="129" t="s">
        <v>17</v>
      </c>
      <c r="P8" s="130" t="s">
        <v>18</v>
      </c>
      <c r="Q8" s="131"/>
      <c r="R8" s="131"/>
      <c r="S8" s="132"/>
      <c r="T8" s="126" t="s">
        <v>19</v>
      </c>
      <c r="U8" s="126" t="s">
        <v>20</v>
      </c>
      <c r="V8" s="129" t="s">
        <v>21</v>
      </c>
      <c r="W8" s="133" t="s">
        <v>22</v>
      </c>
      <c r="X8" s="151" t="s">
        <v>22</v>
      </c>
    </row>
    <row r="9" spans="1:24" ht="59.25" customHeight="1">
      <c r="A9" s="91"/>
      <c r="B9" s="91"/>
      <c r="C9" s="106"/>
      <c r="D9" s="106"/>
      <c r="E9" s="106"/>
      <c r="F9" s="90"/>
      <c r="G9" s="90"/>
      <c r="H9" s="129"/>
      <c r="I9" s="26" t="s">
        <v>23</v>
      </c>
      <c r="J9" s="26" t="s">
        <v>24</v>
      </c>
      <c r="K9" s="26" t="s">
        <v>25</v>
      </c>
      <c r="L9" s="26" t="s">
        <v>26</v>
      </c>
      <c r="M9" s="129"/>
      <c r="N9" s="90"/>
      <c r="O9" s="129"/>
      <c r="P9" s="30" t="s">
        <v>23</v>
      </c>
      <c r="Q9" s="30" t="s">
        <v>24</v>
      </c>
      <c r="R9" s="30" t="s">
        <v>25</v>
      </c>
      <c r="S9" s="30" t="s">
        <v>26</v>
      </c>
      <c r="T9" s="127"/>
      <c r="U9" s="127"/>
      <c r="V9" s="129"/>
      <c r="W9" s="133"/>
      <c r="X9" s="152"/>
    </row>
    <row r="10" spans="1:256" s="22" customFormat="1" ht="66.75" customHeight="1">
      <c r="A10" s="95" t="s">
        <v>27</v>
      </c>
      <c r="B10" s="57" t="s">
        <v>28</v>
      </c>
      <c r="C10" s="57" t="s">
        <v>29</v>
      </c>
      <c r="D10" s="57" t="s">
        <v>30</v>
      </c>
      <c r="E10" s="67" t="s">
        <v>31</v>
      </c>
      <c r="F10" s="102" t="s">
        <v>32</v>
      </c>
      <c r="G10" s="99" t="s">
        <v>33</v>
      </c>
      <c r="H10" s="70">
        <v>16</v>
      </c>
      <c r="I10" s="103">
        <v>9</v>
      </c>
      <c r="J10" s="103">
        <v>2</v>
      </c>
      <c r="K10" s="103">
        <v>3</v>
      </c>
      <c r="L10" s="103">
        <v>2</v>
      </c>
      <c r="M10" s="96"/>
      <c r="N10" s="36" t="s">
        <v>34</v>
      </c>
      <c r="O10" s="2">
        <v>0.25</v>
      </c>
      <c r="P10" s="18">
        <v>0.25</v>
      </c>
      <c r="Q10" s="35">
        <v>0.5</v>
      </c>
      <c r="R10" s="35">
        <v>0.75</v>
      </c>
      <c r="S10" s="35">
        <v>1</v>
      </c>
      <c r="T10" s="27">
        <v>1</v>
      </c>
      <c r="U10" s="3">
        <f>+T10*O10</f>
        <v>0.25</v>
      </c>
      <c r="V10" s="28"/>
      <c r="W10" s="134"/>
      <c r="X10" s="153" t="s">
        <v>35</v>
      </c>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22" customFormat="1" ht="64.5" customHeight="1">
      <c r="A11" s="95"/>
      <c r="B11" s="58"/>
      <c r="C11" s="58"/>
      <c r="D11" s="58"/>
      <c r="E11" s="67"/>
      <c r="F11" s="102"/>
      <c r="G11" s="100"/>
      <c r="H11" s="70"/>
      <c r="I11" s="104"/>
      <c r="J11" s="104"/>
      <c r="K11" s="104"/>
      <c r="L11" s="104"/>
      <c r="M11" s="97"/>
      <c r="N11" s="36" t="s">
        <v>36</v>
      </c>
      <c r="O11" s="2">
        <v>0.25</v>
      </c>
      <c r="P11" s="18">
        <v>0.25</v>
      </c>
      <c r="Q11" s="35">
        <v>0.5</v>
      </c>
      <c r="R11" s="35">
        <v>0.75</v>
      </c>
      <c r="S11" s="35">
        <v>1</v>
      </c>
      <c r="T11" s="27">
        <v>1</v>
      </c>
      <c r="U11" s="3">
        <f>+T11*O11</f>
        <v>0.25</v>
      </c>
      <c r="V11" s="33"/>
      <c r="W11" s="135"/>
      <c r="X11" s="154"/>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2" customFormat="1" ht="49.5" customHeight="1">
      <c r="A12" s="95"/>
      <c r="B12" s="58"/>
      <c r="C12" s="58"/>
      <c r="D12" s="58"/>
      <c r="E12" s="67"/>
      <c r="F12" s="102"/>
      <c r="G12" s="100"/>
      <c r="H12" s="70"/>
      <c r="I12" s="104"/>
      <c r="J12" s="104"/>
      <c r="K12" s="104"/>
      <c r="L12" s="104"/>
      <c r="M12" s="97"/>
      <c r="N12" s="36" t="s">
        <v>37</v>
      </c>
      <c r="O12" s="2">
        <v>0.25</v>
      </c>
      <c r="P12" s="18">
        <v>0.25</v>
      </c>
      <c r="Q12" s="35">
        <v>0.5</v>
      </c>
      <c r="R12" s="35">
        <v>0.75</v>
      </c>
      <c r="S12" s="35">
        <v>1</v>
      </c>
      <c r="T12" s="27">
        <v>1</v>
      </c>
      <c r="U12" s="3">
        <f>+T12*O12</f>
        <v>0.25</v>
      </c>
      <c r="V12" s="33"/>
      <c r="W12" s="135"/>
      <c r="X12" s="154"/>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22" customFormat="1" ht="231.75" customHeight="1">
      <c r="A13" s="95"/>
      <c r="B13" s="59"/>
      <c r="C13" s="59"/>
      <c r="D13" s="59"/>
      <c r="E13" s="67"/>
      <c r="F13" s="102"/>
      <c r="G13" s="101"/>
      <c r="H13" s="70"/>
      <c r="I13" s="105"/>
      <c r="J13" s="105"/>
      <c r="K13" s="105"/>
      <c r="L13" s="105"/>
      <c r="M13" s="98"/>
      <c r="N13" s="37" t="s">
        <v>38</v>
      </c>
      <c r="O13" s="2">
        <v>0.25</v>
      </c>
      <c r="P13" s="18">
        <v>0.25</v>
      </c>
      <c r="Q13" s="35">
        <v>0.5</v>
      </c>
      <c r="R13" s="35">
        <v>0.75</v>
      </c>
      <c r="S13" s="35">
        <v>1</v>
      </c>
      <c r="T13" s="27">
        <v>1</v>
      </c>
      <c r="U13" s="3">
        <f>+T13*O13</f>
        <v>0.25</v>
      </c>
      <c r="V13" s="29"/>
      <c r="W13" s="136"/>
      <c r="X13" s="154"/>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 ht="29.25" customHeight="1">
      <c r="A14" s="71" t="s">
        <v>39</v>
      </c>
      <c r="B14" s="72"/>
      <c r="C14" s="72"/>
      <c r="D14" s="72"/>
      <c r="E14" s="72"/>
      <c r="F14" s="72"/>
      <c r="G14" s="72"/>
      <c r="H14" s="72"/>
      <c r="I14" s="72"/>
      <c r="J14" s="72"/>
      <c r="K14" s="72"/>
      <c r="L14" s="72"/>
      <c r="M14" s="72"/>
      <c r="N14" s="73"/>
      <c r="O14" s="4">
        <f>SUM(O10:O13)</f>
        <v>1</v>
      </c>
      <c r="P14" s="8"/>
      <c r="Q14" s="15"/>
      <c r="R14" s="15"/>
      <c r="S14" s="15"/>
      <c r="T14" s="4"/>
      <c r="U14" s="4">
        <v>1</v>
      </c>
      <c r="V14" s="4">
        <v>1</v>
      </c>
      <c r="W14" s="4">
        <f>20%</f>
        <v>0.2</v>
      </c>
      <c r="X14" s="10"/>
      <c r="Y14" s="56"/>
    </row>
    <row r="15" spans="1:24" ht="57.75" customHeight="1">
      <c r="A15" s="74" t="s">
        <v>27</v>
      </c>
      <c r="B15" s="75" t="s">
        <v>28</v>
      </c>
      <c r="C15" s="80" t="s">
        <v>29</v>
      </c>
      <c r="D15" s="80" t="s">
        <v>30</v>
      </c>
      <c r="E15" s="75" t="s">
        <v>40</v>
      </c>
      <c r="F15" s="68" t="s">
        <v>32</v>
      </c>
      <c r="G15" s="67" t="s">
        <v>41</v>
      </c>
      <c r="H15" s="82">
        <v>2</v>
      </c>
      <c r="I15" s="76">
        <v>0</v>
      </c>
      <c r="J15" s="76">
        <v>1</v>
      </c>
      <c r="K15" s="76">
        <v>0</v>
      </c>
      <c r="L15" s="76">
        <v>1</v>
      </c>
      <c r="M15" s="78">
        <v>0</v>
      </c>
      <c r="N15" s="57" t="s">
        <v>42</v>
      </c>
      <c r="O15" s="143">
        <v>1</v>
      </c>
      <c r="P15" s="145">
        <v>0.25</v>
      </c>
      <c r="Q15" s="145">
        <v>0.5</v>
      </c>
      <c r="R15" s="145">
        <v>0.75</v>
      </c>
      <c r="S15" s="145">
        <v>1</v>
      </c>
      <c r="T15" s="147">
        <v>1</v>
      </c>
      <c r="U15" s="149">
        <f>+T15*O15</f>
        <v>1</v>
      </c>
      <c r="V15" s="134"/>
      <c r="W15" s="134"/>
      <c r="X15" s="155" t="s">
        <v>43</v>
      </c>
    </row>
    <row r="16" spans="1:24" ht="66.75" customHeight="1">
      <c r="A16" s="74"/>
      <c r="B16" s="75"/>
      <c r="C16" s="81"/>
      <c r="D16" s="81"/>
      <c r="E16" s="75"/>
      <c r="F16" s="69"/>
      <c r="G16" s="67"/>
      <c r="H16" s="82"/>
      <c r="I16" s="77"/>
      <c r="J16" s="77"/>
      <c r="K16" s="77"/>
      <c r="L16" s="77"/>
      <c r="M16" s="79"/>
      <c r="N16" s="59"/>
      <c r="O16" s="144"/>
      <c r="P16" s="146"/>
      <c r="Q16" s="146"/>
      <c r="R16" s="146"/>
      <c r="S16" s="146"/>
      <c r="T16" s="148"/>
      <c r="U16" s="150"/>
      <c r="V16" s="135"/>
      <c r="W16" s="135"/>
      <c r="X16" s="156"/>
    </row>
    <row r="17" spans="1:25" ht="29.25" customHeight="1">
      <c r="A17" s="71" t="s">
        <v>39</v>
      </c>
      <c r="B17" s="72"/>
      <c r="C17" s="72"/>
      <c r="D17" s="72"/>
      <c r="E17" s="72"/>
      <c r="F17" s="72"/>
      <c r="G17" s="72"/>
      <c r="H17" s="72"/>
      <c r="I17" s="72"/>
      <c r="J17" s="72"/>
      <c r="K17" s="72"/>
      <c r="L17" s="72"/>
      <c r="M17" s="72"/>
      <c r="N17" s="73"/>
      <c r="O17" s="4">
        <f>SUM(O15:O16)</f>
        <v>1</v>
      </c>
      <c r="P17" s="8"/>
      <c r="Q17" s="15"/>
      <c r="R17" s="15"/>
      <c r="S17" s="15"/>
      <c r="T17" s="4"/>
      <c r="U17" s="4">
        <f>SUM(U15:U16)</f>
        <v>1</v>
      </c>
      <c r="V17" s="11">
        <v>1</v>
      </c>
      <c r="W17" s="4">
        <f>20%</f>
        <v>0.2</v>
      </c>
      <c r="X17" s="10"/>
      <c r="Y17" s="56"/>
    </row>
    <row r="18" spans="1:37" s="31" customFormat="1" ht="43.5" customHeight="1">
      <c r="A18" s="112" t="s">
        <v>27</v>
      </c>
      <c r="B18" s="80" t="s">
        <v>28</v>
      </c>
      <c r="C18" s="80" t="s">
        <v>29</v>
      </c>
      <c r="D18" s="80" t="s">
        <v>30</v>
      </c>
      <c r="E18" s="80" t="s">
        <v>44</v>
      </c>
      <c r="F18" s="68" t="s">
        <v>32</v>
      </c>
      <c r="G18" s="57" t="s">
        <v>45</v>
      </c>
      <c r="H18" s="70"/>
      <c r="I18" s="83" t="s">
        <v>46</v>
      </c>
      <c r="J18" s="84"/>
      <c r="K18" s="84"/>
      <c r="L18" s="85"/>
      <c r="M18" s="80">
        <v>0</v>
      </c>
      <c r="N18" s="24" t="s">
        <v>47</v>
      </c>
      <c r="O18" s="32">
        <v>0.7</v>
      </c>
      <c r="P18" s="18">
        <v>0.25</v>
      </c>
      <c r="Q18" s="18">
        <v>0.5</v>
      </c>
      <c r="R18" s="18">
        <v>0.75</v>
      </c>
      <c r="S18" s="18">
        <v>1</v>
      </c>
      <c r="T18" s="27">
        <v>1</v>
      </c>
      <c r="U18" s="3">
        <f>+T18*O18</f>
        <v>0.7</v>
      </c>
      <c r="V18" s="134"/>
      <c r="W18" s="134"/>
      <c r="X18" s="139" t="s">
        <v>48</v>
      </c>
      <c r="Y18" s="25"/>
      <c r="Z18" s="25"/>
      <c r="AA18" s="25"/>
      <c r="AB18" s="25"/>
      <c r="AC18" s="25"/>
      <c r="AD18" s="25"/>
      <c r="AE18" s="25"/>
      <c r="AF18" s="25"/>
      <c r="AG18" s="25"/>
      <c r="AH18" s="25"/>
      <c r="AI18" s="25"/>
      <c r="AJ18" s="25"/>
      <c r="AK18" s="25"/>
    </row>
    <row r="19" spans="1:37" s="31" customFormat="1" ht="47.25" customHeight="1">
      <c r="A19" s="113"/>
      <c r="B19" s="81"/>
      <c r="C19" s="81"/>
      <c r="D19" s="81"/>
      <c r="E19" s="81"/>
      <c r="F19" s="69"/>
      <c r="G19" s="59"/>
      <c r="H19" s="70"/>
      <c r="I19" s="86"/>
      <c r="J19" s="87"/>
      <c r="K19" s="87"/>
      <c r="L19" s="88"/>
      <c r="M19" s="81"/>
      <c r="N19" s="24" t="s">
        <v>49</v>
      </c>
      <c r="O19" s="32">
        <v>0.3</v>
      </c>
      <c r="P19" s="18">
        <v>0.25</v>
      </c>
      <c r="Q19" s="18">
        <v>0.5</v>
      </c>
      <c r="R19" s="18">
        <v>0.75</v>
      </c>
      <c r="S19" s="18">
        <v>1</v>
      </c>
      <c r="T19" s="27">
        <v>1</v>
      </c>
      <c r="U19" s="3">
        <f>+T19*O19</f>
        <v>0.3</v>
      </c>
      <c r="V19" s="135"/>
      <c r="W19" s="135"/>
      <c r="X19" s="140"/>
      <c r="Y19" s="25"/>
      <c r="Z19" s="25"/>
      <c r="AA19" s="25"/>
      <c r="AB19" s="25"/>
      <c r="AC19" s="25"/>
      <c r="AD19" s="25"/>
      <c r="AE19" s="25"/>
      <c r="AF19" s="25"/>
      <c r="AG19" s="25"/>
      <c r="AH19" s="25"/>
      <c r="AI19" s="25"/>
      <c r="AJ19" s="25"/>
      <c r="AK19" s="25"/>
    </row>
    <row r="20" spans="1:25" ht="29.25" customHeight="1">
      <c r="A20" s="71" t="s">
        <v>39</v>
      </c>
      <c r="B20" s="72"/>
      <c r="C20" s="72"/>
      <c r="D20" s="72"/>
      <c r="E20" s="72"/>
      <c r="F20" s="72"/>
      <c r="G20" s="72"/>
      <c r="H20" s="72"/>
      <c r="I20" s="72"/>
      <c r="J20" s="72"/>
      <c r="K20" s="72"/>
      <c r="L20" s="72"/>
      <c r="M20" s="72"/>
      <c r="N20" s="73"/>
      <c r="O20" s="4">
        <f>SUM(O18:O19)</f>
        <v>1</v>
      </c>
      <c r="P20" s="8"/>
      <c r="Q20" s="15"/>
      <c r="R20" s="15"/>
      <c r="S20" s="15"/>
      <c r="T20" s="4"/>
      <c r="U20" s="4">
        <v>1</v>
      </c>
      <c r="V20" s="11">
        <v>1</v>
      </c>
      <c r="W20" s="4">
        <f>20%</f>
        <v>0.2</v>
      </c>
      <c r="X20" s="10"/>
      <c r="Y20" s="56"/>
    </row>
    <row r="21" spans="1:37" s="31" customFormat="1" ht="51" customHeight="1">
      <c r="A21" s="112" t="s">
        <v>27</v>
      </c>
      <c r="B21" s="80" t="s">
        <v>28</v>
      </c>
      <c r="C21" s="80" t="s">
        <v>29</v>
      </c>
      <c r="D21" s="80" t="s">
        <v>30</v>
      </c>
      <c r="E21" s="80" t="s">
        <v>50</v>
      </c>
      <c r="F21" s="68" t="s">
        <v>32</v>
      </c>
      <c r="G21" s="57" t="s">
        <v>51</v>
      </c>
      <c r="H21" s="70">
        <v>14</v>
      </c>
      <c r="I21" s="76">
        <v>8</v>
      </c>
      <c r="J21" s="76">
        <v>6</v>
      </c>
      <c r="K21" s="76">
        <v>0</v>
      </c>
      <c r="L21" s="76">
        <v>0</v>
      </c>
      <c r="M21" s="80">
        <v>0</v>
      </c>
      <c r="N21" s="24" t="s">
        <v>52</v>
      </c>
      <c r="O21" s="32">
        <v>0.7</v>
      </c>
      <c r="P21" s="18">
        <v>0.25</v>
      </c>
      <c r="Q21" s="18">
        <v>0.5</v>
      </c>
      <c r="R21" s="18">
        <v>0.75</v>
      </c>
      <c r="S21" s="18">
        <v>1</v>
      </c>
      <c r="T21" s="27">
        <v>1</v>
      </c>
      <c r="U21" s="3">
        <f>+T21*O21</f>
        <v>0.7</v>
      </c>
      <c r="V21" s="134"/>
      <c r="W21" s="134"/>
      <c r="X21" s="139" t="s">
        <v>48</v>
      </c>
      <c r="Y21" s="25"/>
      <c r="Z21" s="25"/>
      <c r="AA21" s="25"/>
      <c r="AB21" s="25"/>
      <c r="AC21" s="25"/>
      <c r="AD21" s="25"/>
      <c r="AE21" s="25"/>
      <c r="AF21" s="25"/>
      <c r="AG21" s="25"/>
      <c r="AH21" s="25"/>
      <c r="AI21" s="25"/>
      <c r="AJ21" s="25"/>
      <c r="AK21" s="25"/>
    </row>
    <row r="22" spans="1:37" s="31" customFormat="1" ht="53.25" customHeight="1">
      <c r="A22" s="113"/>
      <c r="B22" s="81"/>
      <c r="C22" s="81"/>
      <c r="D22" s="81"/>
      <c r="E22" s="81"/>
      <c r="F22" s="69"/>
      <c r="G22" s="59"/>
      <c r="H22" s="70"/>
      <c r="I22" s="77"/>
      <c r="J22" s="77"/>
      <c r="K22" s="77"/>
      <c r="L22" s="77"/>
      <c r="M22" s="81"/>
      <c r="N22" s="24" t="s">
        <v>53</v>
      </c>
      <c r="O22" s="32">
        <v>0.3</v>
      </c>
      <c r="P22" s="18">
        <v>0.25</v>
      </c>
      <c r="Q22" s="18">
        <v>0.5</v>
      </c>
      <c r="R22" s="18">
        <v>0.75</v>
      </c>
      <c r="S22" s="18">
        <v>1</v>
      </c>
      <c r="T22" s="27">
        <v>1</v>
      </c>
      <c r="U22" s="3">
        <f>+T22*O22</f>
        <v>0.3</v>
      </c>
      <c r="V22" s="135"/>
      <c r="W22" s="135"/>
      <c r="X22" s="140"/>
      <c r="Y22" s="25"/>
      <c r="Z22" s="25"/>
      <c r="AA22" s="25"/>
      <c r="AB22" s="25"/>
      <c r="AC22" s="25"/>
      <c r="AD22" s="25"/>
      <c r="AE22" s="25"/>
      <c r="AF22" s="25"/>
      <c r="AG22" s="25"/>
      <c r="AH22" s="25"/>
      <c r="AI22" s="25"/>
      <c r="AJ22" s="25"/>
      <c r="AK22" s="25"/>
    </row>
    <row r="23" spans="1:25" ht="29.25" customHeight="1">
      <c r="A23" s="71" t="s">
        <v>39</v>
      </c>
      <c r="B23" s="72"/>
      <c r="C23" s="72"/>
      <c r="D23" s="72"/>
      <c r="E23" s="72"/>
      <c r="F23" s="72"/>
      <c r="G23" s="72"/>
      <c r="H23" s="72"/>
      <c r="I23" s="72"/>
      <c r="J23" s="72"/>
      <c r="K23" s="72"/>
      <c r="L23" s="72"/>
      <c r="M23" s="72"/>
      <c r="N23" s="73"/>
      <c r="O23" s="4">
        <f>SUM(O21:O22)</f>
        <v>1</v>
      </c>
      <c r="P23" s="8"/>
      <c r="Q23" s="15"/>
      <c r="R23" s="15"/>
      <c r="S23" s="15"/>
      <c r="T23" s="4"/>
      <c r="U23" s="4">
        <f>SUM(U21:U22)</f>
        <v>1</v>
      </c>
      <c r="V23" s="11">
        <v>1</v>
      </c>
      <c r="W23" s="4">
        <f>20%</f>
        <v>0.2</v>
      </c>
      <c r="X23" s="10"/>
      <c r="Y23" s="56"/>
    </row>
    <row r="24" spans="1:24" ht="30" customHeight="1">
      <c r="A24" s="116" t="s">
        <v>27</v>
      </c>
      <c r="B24" s="67" t="s">
        <v>28</v>
      </c>
      <c r="C24" s="57" t="s">
        <v>29</v>
      </c>
      <c r="D24" s="57" t="s">
        <v>30</v>
      </c>
      <c r="E24" s="67" t="s">
        <v>54</v>
      </c>
      <c r="F24" s="68" t="s">
        <v>32</v>
      </c>
      <c r="G24" s="67" t="s">
        <v>55</v>
      </c>
      <c r="H24" s="114">
        <v>2</v>
      </c>
      <c r="I24" s="50"/>
      <c r="J24" s="110">
        <v>1</v>
      </c>
      <c r="K24" s="110">
        <v>0</v>
      </c>
      <c r="L24" s="110">
        <v>1</v>
      </c>
      <c r="M24" s="141">
        <v>0</v>
      </c>
      <c r="N24" s="24" t="s">
        <v>56</v>
      </c>
      <c r="O24" s="2">
        <v>0.7</v>
      </c>
      <c r="P24" s="18">
        <v>0.5</v>
      </c>
      <c r="Q24" s="18">
        <v>1</v>
      </c>
      <c r="R24" s="18"/>
      <c r="S24" s="18"/>
      <c r="T24" s="27">
        <v>1</v>
      </c>
      <c r="U24" s="3">
        <f>+T24*O24</f>
        <v>0.7</v>
      </c>
      <c r="V24" s="134"/>
      <c r="W24" s="134"/>
      <c r="X24" s="137" t="s">
        <v>57</v>
      </c>
    </row>
    <row r="25" spans="1:24" ht="30" customHeight="1">
      <c r="A25" s="117"/>
      <c r="B25" s="67"/>
      <c r="C25" s="58"/>
      <c r="D25" s="58"/>
      <c r="E25" s="67"/>
      <c r="F25" s="69"/>
      <c r="G25" s="67"/>
      <c r="H25" s="115"/>
      <c r="I25" s="51">
        <v>0</v>
      </c>
      <c r="J25" s="111"/>
      <c r="K25" s="111"/>
      <c r="L25" s="111"/>
      <c r="M25" s="142"/>
      <c r="N25" s="24" t="s">
        <v>58</v>
      </c>
      <c r="O25" s="2">
        <v>0.1</v>
      </c>
      <c r="P25" s="18">
        <v>0.5</v>
      </c>
      <c r="Q25" s="18">
        <v>1</v>
      </c>
      <c r="R25" s="18"/>
      <c r="S25" s="18"/>
      <c r="T25" s="27">
        <v>1</v>
      </c>
      <c r="U25" s="3">
        <f>+T25*O25</f>
        <v>0.1</v>
      </c>
      <c r="V25" s="135"/>
      <c r="W25" s="135"/>
      <c r="X25" s="138"/>
    </row>
    <row r="26" spans="1:24" ht="30" customHeight="1">
      <c r="A26" s="117"/>
      <c r="B26" s="67"/>
      <c r="C26" s="59"/>
      <c r="D26" s="59"/>
      <c r="E26" s="67"/>
      <c r="F26" s="69"/>
      <c r="G26" s="67"/>
      <c r="H26" s="115"/>
      <c r="I26" s="52"/>
      <c r="J26" s="111"/>
      <c r="K26" s="111"/>
      <c r="L26" s="111"/>
      <c r="M26" s="142"/>
      <c r="N26" s="17" t="s">
        <v>59</v>
      </c>
      <c r="O26" s="2">
        <v>0.2</v>
      </c>
      <c r="P26" s="18"/>
      <c r="Q26" s="18">
        <v>0.25</v>
      </c>
      <c r="R26" s="18">
        <v>0.5</v>
      </c>
      <c r="S26" s="18">
        <v>1</v>
      </c>
      <c r="T26" s="27">
        <v>1</v>
      </c>
      <c r="U26" s="3">
        <f>+T26*O26</f>
        <v>0.2</v>
      </c>
      <c r="V26" s="135"/>
      <c r="W26" s="135"/>
      <c r="X26" s="138"/>
    </row>
    <row r="27" spans="1:24" ht="29.25" customHeight="1">
      <c r="A27" s="71" t="s">
        <v>39</v>
      </c>
      <c r="B27" s="72"/>
      <c r="C27" s="72"/>
      <c r="D27" s="72"/>
      <c r="E27" s="72"/>
      <c r="F27" s="72"/>
      <c r="G27" s="72"/>
      <c r="H27" s="72"/>
      <c r="I27" s="72"/>
      <c r="J27" s="72"/>
      <c r="K27" s="72"/>
      <c r="L27" s="72"/>
      <c r="M27" s="72"/>
      <c r="N27" s="73"/>
      <c r="O27" s="4">
        <f>SUM(O24:O26)</f>
        <v>1</v>
      </c>
      <c r="P27" s="8"/>
      <c r="Q27" s="15"/>
      <c r="R27" s="15"/>
      <c r="S27" s="15"/>
      <c r="T27" s="4"/>
      <c r="U27" s="4">
        <f>SUM(U24:U26)</f>
        <v>1</v>
      </c>
      <c r="V27" s="11">
        <v>1</v>
      </c>
      <c r="W27" s="4">
        <f>20%</f>
        <v>0.2</v>
      </c>
      <c r="X27" s="10"/>
    </row>
    <row r="28" spans="1:24" ht="29.25" customHeight="1">
      <c r="A28" s="66" t="s">
        <v>27</v>
      </c>
      <c r="B28" s="67" t="s">
        <v>28</v>
      </c>
      <c r="C28" s="67" t="s">
        <v>29</v>
      </c>
      <c r="D28" s="67" t="s">
        <v>30</v>
      </c>
      <c r="E28" s="67" t="s">
        <v>60</v>
      </c>
      <c r="F28" s="67" t="s">
        <v>61</v>
      </c>
      <c r="G28" s="67" t="s">
        <v>62</v>
      </c>
      <c r="H28" s="60">
        <v>1</v>
      </c>
      <c r="I28" s="62">
        <v>0</v>
      </c>
      <c r="J28" s="62">
        <v>1</v>
      </c>
      <c r="K28" s="62">
        <v>0</v>
      </c>
      <c r="L28" s="62">
        <v>1</v>
      </c>
      <c r="M28" s="64"/>
      <c r="N28" s="53" t="s">
        <v>63</v>
      </c>
      <c r="O28" s="4">
        <v>0.5</v>
      </c>
      <c r="P28" s="49"/>
      <c r="Q28" s="54"/>
      <c r="R28" s="54">
        <v>1</v>
      </c>
      <c r="S28" s="54"/>
      <c r="T28" s="27">
        <v>1</v>
      </c>
      <c r="U28" s="3">
        <f>T28*O28</f>
        <v>0.5</v>
      </c>
      <c r="V28" s="11"/>
      <c r="W28" s="11"/>
      <c r="X28" s="10"/>
    </row>
    <row r="29" spans="1:24" ht="129.75" customHeight="1">
      <c r="A29" s="66"/>
      <c r="B29" s="67"/>
      <c r="C29" s="67"/>
      <c r="D29" s="67"/>
      <c r="E29" s="67"/>
      <c r="F29" s="67"/>
      <c r="G29" s="67"/>
      <c r="H29" s="61"/>
      <c r="I29" s="63"/>
      <c r="J29" s="63"/>
      <c r="K29" s="63"/>
      <c r="L29" s="63"/>
      <c r="M29" s="65"/>
      <c r="N29" s="53" t="s">
        <v>64</v>
      </c>
      <c r="O29" s="4">
        <v>0.5</v>
      </c>
      <c r="P29" s="49"/>
      <c r="Q29" s="54"/>
      <c r="R29" s="54"/>
      <c r="S29" s="54">
        <v>1</v>
      </c>
      <c r="T29" s="27">
        <v>1</v>
      </c>
      <c r="U29" s="3">
        <f>T29*O29</f>
        <v>0.5</v>
      </c>
      <c r="V29" s="11"/>
      <c r="W29" s="11"/>
      <c r="X29" s="55" t="s">
        <v>65</v>
      </c>
    </row>
    <row r="30" spans="1:25" ht="29.25" customHeight="1">
      <c r="A30" s="44"/>
      <c r="B30" s="45"/>
      <c r="C30" s="45"/>
      <c r="D30" s="45"/>
      <c r="E30" s="45"/>
      <c r="F30" s="45"/>
      <c r="G30" s="45"/>
      <c r="H30" s="45"/>
      <c r="I30" s="45"/>
      <c r="J30" s="45"/>
      <c r="K30" s="45"/>
      <c r="L30" s="45"/>
      <c r="M30" s="45"/>
      <c r="N30" s="46"/>
      <c r="O30" s="4">
        <f>SUM(O28:O29)</f>
        <v>1</v>
      </c>
      <c r="P30" s="47"/>
      <c r="Q30" s="48"/>
      <c r="R30" s="15"/>
      <c r="S30" s="15"/>
      <c r="T30" s="4"/>
      <c r="U30" s="4">
        <f>SUM(U28:U29)</f>
        <v>1</v>
      </c>
      <c r="V30" s="4">
        <f>100%</f>
        <v>1</v>
      </c>
      <c r="W30" s="11">
        <f>W14+W17+W20+W23+W27</f>
        <v>1</v>
      </c>
      <c r="X30" s="10"/>
      <c r="Y30" s="56"/>
    </row>
    <row r="31" spans="1:24" ht="29.25" customHeight="1">
      <c r="A31" s="71" t="s">
        <v>66</v>
      </c>
      <c r="B31" s="72"/>
      <c r="C31" s="72"/>
      <c r="D31" s="72"/>
      <c r="E31" s="72"/>
      <c r="F31" s="72"/>
      <c r="G31" s="72"/>
      <c r="H31" s="5"/>
      <c r="I31" s="5"/>
      <c r="J31" s="5"/>
      <c r="K31" s="5"/>
      <c r="L31" s="5"/>
      <c r="M31" s="7">
        <f>+M10+M15+M18+M24+M21</f>
        <v>0</v>
      </c>
      <c r="N31" s="12"/>
      <c r="O31" s="7"/>
      <c r="P31" s="9"/>
      <c r="Q31" s="107"/>
      <c r="R31" s="108"/>
      <c r="S31" s="108"/>
      <c r="T31" s="108"/>
      <c r="U31" s="109"/>
      <c r="V31" s="11"/>
      <c r="W31" s="11"/>
      <c r="X31" s="10"/>
    </row>
    <row r="33" spans="1:6" ht="15">
      <c r="A33" s="20"/>
      <c r="B33" s="20"/>
      <c r="C33" s="20"/>
      <c r="D33" s="20"/>
      <c r="E33" s="20"/>
      <c r="F33" s="23"/>
    </row>
    <row r="34" ht="15">
      <c r="A34" s="34" t="s">
        <v>67</v>
      </c>
    </row>
  </sheetData>
  <sheetProtection/>
  <mergeCells count="125">
    <mergeCell ref="V24:V26"/>
    <mergeCell ref="W24:W26"/>
    <mergeCell ref="X24:X26"/>
    <mergeCell ref="X18:X19"/>
    <mergeCell ref="W21:W22"/>
    <mergeCell ref="X21:X22"/>
    <mergeCell ref="M8:M9"/>
    <mergeCell ref="O8:O9"/>
    <mergeCell ref="N8:N9"/>
    <mergeCell ref="M24:M26"/>
    <mergeCell ref="N15:N16"/>
    <mergeCell ref="O15:O16"/>
    <mergeCell ref="P15:P16"/>
    <mergeCell ref="Q15:Q16"/>
    <mergeCell ref="R15:R16"/>
    <mergeCell ref="S15:S16"/>
    <mergeCell ref="T15:T16"/>
    <mergeCell ref="U15:U16"/>
    <mergeCell ref="X8:X9"/>
    <mergeCell ref="X10:X13"/>
    <mergeCell ref="X15:X16"/>
    <mergeCell ref="E1:W4"/>
    <mergeCell ref="A1:B4"/>
    <mergeCell ref="A23:N23"/>
    <mergeCell ref="I21:I22"/>
    <mergeCell ref="J21:J22"/>
    <mergeCell ref="K21:K22"/>
    <mergeCell ref="L21:L22"/>
    <mergeCell ref="M21:M22"/>
    <mergeCell ref="U8:U9"/>
    <mergeCell ref="A5:W5"/>
    <mergeCell ref="H8:H9"/>
    <mergeCell ref="G8:G9"/>
    <mergeCell ref="T8:T9"/>
    <mergeCell ref="F8:F9"/>
    <mergeCell ref="A8:A9"/>
    <mergeCell ref="P8:S8"/>
    <mergeCell ref="W8:W9"/>
    <mergeCell ref="V15:V16"/>
    <mergeCell ref="W15:W16"/>
    <mergeCell ref="V8:V9"/>
    <mergeCell ref="W10:W13"/>
    <mergeCell ref="W18:W19"/>
    <mergeCell ref="V18:V19"/>
    <mergeCell ref="V21:V22"/>
    <mergeCell ref="A31:G31"/>
    <mergeCell ref="F24:F26"/>
    <mergeCell ref="G24:G26"/>
    <mergeCell ref="Q31:U31"/>
    <mergeCell ref="M18:M19"/>
    <mergeCell ref="J24:J26"/>
    <mergeCell ref="K24:K26"/>
    <mergeCell ref="L24:L26"/>
    <mergeCell ref="A20:N20"/>
    <mergeCell ref="A18:A19"/>
    <mergeCell ref="B18:B19"/>
    <mergeCell ref="E18:E19"/>
    <mergeCell ref="F18:F19"/>
    <mergeCell ref="A27:N27"/>
    <mergeCell ref="H24:H26"/>
    <mergeCell ref="A24:A26"/>
    <mergeCell ref="B24:B26"/>
    <mergeCell ref="H18:H19"/>
    <mergeCell ref="E24:E26"/>
    <mergeCell ref="D21:D22"/>
    <mergeCell ref="C24:C26"/>
    <mergeCell ref="A21:A22"/>
    <mergeCell ref="B21:B22"/>
    <mergeCell ref="E21:E22"/>
    <mergeCell ref="A6:O6"/>
    <mergeCell ref="B8:B9"/>
    <mergeCell ref="I8:L8"/>
    <mergeCell ref="B10:B13"/>
    <mergeCell ref="A10:A13"/>
    <mergeCell ref="H10:H13"/>
    <mergeCell ref="M10:M13"/>
    <mergeCell ref="G10:G13"/>
    <mergeCell ref="F10:F13"/>
    <mergeCell ref="E10:E13"/>
    <mergeCell ref="I10:I13"/>
    <mergeCell ref="J10:J13"/>
    <mergeCell ref="K10:K13"/>
    <mergeCell ref="L10:L13"/>
    <mergeCell ref="C10:C13"/>
    <mergeCell ref="D10:D13"/>
    <mergeCell ref="C8:C9"/>
    <mergeCell ref="D8:D9"/>
    <mergeCell ref="E8:E9"/>
    <mergeCell ref="F21:F22"/>
    <mergeCell ref="G21:G22"/>
    <mergeCell ref="H21:H22"/>
    <mergeCell ref="A14:N14"/>
    <mergeCell ref="A17:N17"/>
    <mergeCell ref="A15:A16"/>
    <mergeCell ref="B15:B16"/>
    <mergeCell ref="E15:E16"/>
    <mergeCell ref="F15:F16"/>
    <mergeCell ref="G15:G16"/>
    <mergeCell ref="I15:I16"/>
    <mergeCell ref="J15:J16"/>
    <mergeCell ref="K15:K16"/>
    <mergeCell ref="L15:L16"/>
    <mergeCell ref="M15:M16"/>
    <mergeCell ref="C15:C16"/>
    <mergeCell ref="C18:C19"/>
    <mergeCell ref="C21:C22"/>
    <mergeCell ref="D15:D16"/>
    <mergeCell ref="D18:D19"/>
    <mergeCell ref="H15:H16"/>
    <mergeCell ref="G18:G19"/>
    <mergeCell ref="I18:L19"/>
    <mergeCell ref="D24:D26"/>
    <mergeCell ref="H28:H29"/>
    <mergeCell ref="I28:I29"/>
    <mergeCell ref="J28:J29"/>
    <mergeCell ref="K28:K29"/>
    <mergeCell ref="L28:L29"/>
    <mergeCell ref="M28:M29"/>
    <mergeCell ref="A28:A29"/>
    <mergeCell ref="B28:B29"/>
    <mergeCell ref="C28:C29"/>
    <mergeCell ref="D28:D29"/>
    <mergeCell ref="E28:E29"/>
    <mergeCell ref="F28:F29"/>
    <mergeCell ref="G28:G29"/>
  </mergeCells>
  <dataValidations count="1">
    <dataValidation type="textLength" operator="lessThanOrEqual" allowBlank="1" showInputMessage="1" showErrorMessage="1" promptTitle="Número máximo de caracteres" prompt="Esta celda tendrá máximo 400 caracteres" sqref="X14 X17 X27:X65418 X20 X23 X5:X9 W8:W9">
      <formula1>400</formula1>
    </dataValidation>
  </dataValidations>
  <printOptions/>
  <pageMargins left="0.3937007874015748" right="0" top="0.3937007874015748" bottom="0.3937007874015748" header="0.31496062992125984" footer="0.31496062992125984"/>
  <pageSetup fitToHeight="1" fitToWidth="1" horizontalDpi="600" verticalDpi="600" orientation="landscape" scale="3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dcterms:created xsi:type="dcterms:W3CDTF">2010-12-21T15:57:45Z</dcterms:created>
  <dcterms:modified xsi:type="dcterms:W3CDTF">2022-03-20T20:24:29Z</dcterms:modified>
  <cp:category/>
  <cp:version/>
  <cp:contentType/>
  <cp:contentStatus/>
</cp:coreProperties>
</file>