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45" tabRatio="602" activeTab="0"/>
  </bookViews>
  <sheets>
    <sheet name="INFORME 4 TRIMESTRE" sheetId="1" r:id="rId1"/>
  </sheets>
  <definedNames/>
  <calcPr fullCalcOnLoad="1"/>
</workbook>
</file>

<file path=xl/comments1.xml><?xml version="1.0" encoding="utf-8"?>
<comments xmlns="http://schemas.openxmlformats.org/spreadsheetml/2006/main">
  <authors>
    <author>bgiraldo</author>
  </authors>
  <commentList>
    <comment ref="T8" authorId="0">
      <text>
        <r>
          <rPr>
            <b/>
            <sz val="8"/>
            <rFont val="Tahoma"/>
            <family val="2"/>
          </rPr>
          <t>bgiraldo:</t>
        </r>
        <r>
          <rPr>
            <sz val="8"/>
            <rFont val="Tahoma"/>
            <family val="2"/>
          </rPr>
          <t xml:space="preserve">
Digite en esta celda el porcentaje de ejecución para cada actividad en valores de 0% a 100%</t>
        </r>
      </text>
    </comment>
  </commentList>
</comments>
</file>

<file path=xl/sharedStrings.xml><?xml version="1.0" encoding="utf-8"?>
<sst xmlns="http://schemas.openxmlformats.org/spreadsheetml/2006/main" count="132" uniqueCount="93">
  <si>
    <t>PLAN DE ACCIÓN - Vigencia: 2021</t>
  </si>
  <si>
    <t>Codigo: FO-PIN-02</t>
  </si>
  <si>
    <t>Versión: 02</t>
  </si>
  <si>
    <t>Fecha de aprobación: Febrero 26 de 2021</t>
  </si>
  <si>
    <t>Pagina 1 de 1</t>
  </si>
  <si>
    <t xml:space="preserve">DEPENDENCIA: PROGRAMA DE GESTIÓN AMBIENTAL </t>
  </si>
  <si>
    <t>Línea estratégica</t>
  </si>
  <si>
    <t>Objetivo Estratégico</t>
  </si>
  <si>
    <t xml:space="preserve">Estrategia </t>
  </si>
  <si>
    <t>Codigo Proyecto</t>
  </si>
  <si>
    <t>Proyecto</t>
  </si>
  <si>
    <t xml:space="preserve">Resposable </t>
  </si>
  <si>
    <t>Meta 2021</t>
  </si>
  <si>
    <t>Logro de la Meta</t>
  </si>
  <si>
    <t>Presupuesto 
  (millones de pesos)</t>
  </si>
  <si>
    <t>Actividades</t>
  </si>
  <si>
    <t>Ponderacion actividad</t>
  </si>
  <si>
    <t>Avance físico programado %</t>
  </si>
  <si>
    <t>% ejecución de la actividad</t>
  </si>
  <si>
    <t>% ejecución del indicador</t>
  </si>
  <si>
    <t>% ponderación del indicador</t>
  </si>
  <si>
    <t>ejecución Vs ponderación</t>
  </si>
  <si>
    <t>Evidencias de la ejecución del indicador</t>
  </si>
  <si>
    <t>Marzo</t>
  </si>
  <si>
    <t>Junio</t>
  </si>
  <si>
    <t>Septiembre</t>
  </si>
  <si>
    <t>Diciembre</t>
  </si>
  <si>
    <t xml:space="preserve">LE1  Calidad Académica con Pertinencia </t>
  </si>
  <si>
    <t>O1 Consolidar  la  calidad  académica</t>
  </si>
  <si>
    <t>E1 Oferta académica pertinente y de calidad</t>
  </si>
  <si>
    <t>01010101-2021</t>
  </si>
  <si>
    <r>
      <t>Oferta Académica pertinente y de calidad
(</t>
    </r>
    <r>
      <rPr>
        <sz val="10"/>
        <color indexed="8"/>
        <rFont val="Calibri"/>
        <family val="2"/>
      </rPr>
      <t>Plan  de Manejo Integral  de  Residuos Sólidos -PMIRS)</t>
    </r>
  </si>
  <si>
    <t>Coordinación PGA</t>
  </si>
  <si>
    <r>
      <rPr>
        <b/>
        <sz val="10"/>
        <color indexed="8"/>
        <rFont val="Calibri"/>
        <family val="2"/>
      </rPr>
      <t>Apoyo Administrativo a la academia</t>
    </r>
    <r>
      <rPr>
        <sz val="10"/>
        <color indexed="8"/>
        <rFont val="Calibri"/>
        <family val="2"/>
      </rPr>
      <t xml:space="preserve">
(Implementación Plan  de Manejo Integral  de  Residuos Sólidos -PMIRS)</t>
    </r>
  </si>
  <si>
    <t xml:space="preserve">Campañas de sensibilización y minimización de la generación de residuos  </t>
  </si>
  <si>
    <t>Aforo de residuos sólidos trimestral</t>
  </si>
  <si>
    <t xml:space="preserve">Realización de actividades de aprovechamiento y recuperación de residuos  </t>
  </si>
  <si>
    <t>TOTAL ACUMULADO INDICADOR</t>
  </si>
  <si>
    <t>5. ADMINISTRACIÓN Y GESTIÓN AL SERVICIO DE LA ACADEMIA</t>
  </si>
  <si>
    <r>
      <t xml:space="preserve">Oferta Académica pertinente y de calidad
</t>
    </r>
    <r>
      <rPr>
        <sz val="10"/>
        <color indexed="8"/>
        <rFont val="Calibri"/>
        <family val="2"/>
      </rPr>
      <t>(Plan General de manejo de Residuos Peligrosos
PGIRESPEL)</t>
    </r>
  </si>
  <si>
    <r>
      <rPr>
        <b/>
        <sz val="10"/>
        <rFont val="Calibri"/>
        <family val="2"/>
      </rPr>
      <t>Apoyo Administrativo a la academia</t>
    </r>
    <r>
      <rPr>
        <sz val="10"/>
        <rFont val="Calibri"/>
        <family val="2"/>
      </rPr>
      <t xml:space="preserve">
(Porcentaje de Implementación del PGIRESPEL)</t>
    </r>
  </si>
  <si>
    <t xml:space="preserve">Campañas de sensibilización, manejo, disposición y minimización de la generación de residuos  </t>
  </si>
  <si>
    <t xml:space="preserve">Analizar informe de Verificación de tratamiento y disposición adecuada de todos los residuos generados. </t>
  </si>
  <si>
    <r>
      <t xml:space="preserve">Oferta Académica pertinente y de calidad
</t>
    </r>
    <r>
      <rPr>
        <sz val="10"/>
        <color indexed="8"/>
        <rFont val="Calibri"/>
        <family val="2"/>
      </rPr>
      <t>( Programa de Gestió Ambiental )</t>
    </r>
  </si>
  <si>
    <t xml:space="preserve">Coordinación PGA </t>
  </si>
  <si>
    <r>
      <rPr>
        <b/>
        <sz val="10"/>
        <color indexed="8"/>
        <rFont val="Calibri"/>
        <family val="2"/>
      </rPr>
      <t>Apoyo Administrativo a la academia</t>
    </r>
    <r>
      <rPr>
        <sz val="10"/>
        <color indexed="8"/>
        <rFont val="Calibri"/>
        <family val="2"/>
      </rPr>
      <t xml:space="preserve">
(Implemetación PAmbiental) </t>
    </r>
  </si>
  <si>
    <t xml:space="preserve">Realizar capacitaciones de gestión ambiental dirigido a Docentes, empleados y estudiantes </t>
  </si>
  <si>
    <t xml:space="preserve">Realizar actividades de difusión de la gestión ambiental </t>
  </si>
  <si>
    <t xml:space="preserve">Presentación anual  de la ejecución del PGA </t>
  </si>
  <si>
    <t>Los resultados de la ejecución del Sistema de Gestión Ambiental se han presentado en las diferentes charlas que se han realizado, tanto con estudiantes como con docentes.</t>
  </si>
  <si>
    <r>
      <t xml:space="preserve">Oferta Académica pertinente y de calidad
</t>
    </r>
    <r>
      <rPr>
        <sz val="10"/>
        <color indexed="8"/>
        <rFont val="Calibri"/>
        <family val="2"/>
      </rPr>
      <t>(Programa de Uso Eficiente y racional del Agua
PUEYRA )</t>
    </r>
  </si>
  <si>
    <r>
      <rPr>
        <b/>
        <sz val="10"/>
        <color indexed="8"/>
        <rFont val="Calibri"/>
        <family val="2"/>
      </rPr>
      <t>Apoyo Administrativo a la academia</t>
    </r>
    <r>
      <rPr>
        <sz val="10"/>
        <color indexed="8"/>
        <rFont val="Calibri"/>
        <family val="2"/>
      </rPr>
      <t xml:space="preserve">
(Porcentaje de elaboración Programa uso eficiente y racional del agua  PUEAA) </t>
    </r>
  </si>
  <si>
    <t>Realizar capacitaciones del uso eficiente y ahorro del agua</t>
  </si>
  <si>
    <t>Revisión y seguimiento a consumos mensuales de agua</t>
  </si>
  <si>
    <t xml:space="preserve">Elaboración y aprobación del PUEAA </t>
  </si>
  <si>
    <t>Estrategias para la optimización en el uso  eficiente y ahorro del agua</t>
  </si>
  <si>
    <r>
      <t xml:space="preserve">Oferta Académica pertinente y de calidad
</t>
    </r>
    <r>
      <rPr>
        <sz val="10"/>
        <color indexed="8"/>
        <rFont val="Calibri"/>
        <family val="2"/>
      </rPr>
      <t>(Programa de Uso Eficiente y Ahorro de Energía PUEAE)</t>
    </r>
  </si>
  <si>
    <r>
      <t xml:space="preserve">Apoyo Administrativo a la academia
</t>
    </r>
    <r>
      <rPr>
        <sz val="10"/>
        <color indexed="8"/>
        <rFont val="Calibri"/>
        <family val="2"/>
      </rPr>
      <t xml:space="preserve">( Porcentaje de elaboración PUEAE) </t>
    </r>
  </si>
  <si>
    <t>Campañas de uso Eficiente y Ahorro de Energía</t>
  </si>
  <si>
    <t>Se ha realizado una campaña para el correcto ahorro eficiente de la energia en la institución y en las casas</t>
  </si>
  <si>
    <t xml:space="preserve">Revisión y seguimiento a consumos mensuales de energía </t>
  </si>
  <si>
    <t>Elaboración y aprobación del PUEAE</t>
  </si>
  <si>
    <t>Estrategias para la optimización en el uso eficiente y ahorro de la energía</t>
  </si>
  <si>
    <r>
      <t xml:space="preserve">Oferta Académica pertinente y de calidad
</t>
    </r>
    <r>
      <rPr>
        <sz val="10"/>
        <color indexed="8"/>
        <rFont val="Calibri"/>
        <family val="2"/>
      </rPr>
      <t>(Vivero)</t>
    </r>
  </si>
  <si>
    <r>
      <t xml:space="preserve">Apoyo Administrativo a la academia
</t>
    </r>
    <r>
      <rPr>
        <sz val="10"/>
        <color indexed="8"/>
        <rFont val="Calibri"/>
        <family val="2"/>
      </rPr>
      <t>(Vivero)</t>
    </r>
  </si>
  <si>
    <t>Seguimiento a actividades de propagación para uso institucional</t>
  </si>
  <si>
    <t>Seguimiento a actividades de mantemiento paisajístico</t>
  </si>
  <si>
    <t>Elaborar Informes de prácticas docentes realizadas en el vivero</t>
  </si>
  <si>
    <r>
      <t xml:space="preserve">Oferta Académica pertinente y de calidad
</t>
    </r>
    <r>
      <rPr>
        <sz val="10"/>
        <color indexed="8"/>
        <rFont val="Calibri"/>
        <family val="2"/>
      </rPr>
      <t>Gestión Ambiental</t>
    </r>
  </si>
  <si>
    <r>
      <t xml:space="preserve">Apoyo Administrativo a la academia
</t>
    </r>
    <r>
      <rPr>
        <sz val="10"/>
        <color indexed="8"/>
        <rFont val="Calibri"/>
        <family val="2"/>
      </rPr>
      <t>Apoyo a la Gestión Ambiental</t>
    </r>
  </si>
  <si>
    <t xml:space="preserve">Trámites ambientales ante autoridades competentes </t>
  </si>
  <si>
    <t>Informes de la verificación de la Gestión Ambiental en las sedes del TdeA</t>
  </si>
  <si>
    <t>TOTAL  PLAN DE ACCIÓN</t>
  </si>
  <si>
    <t>FIRMA - Coordinación PGA</t>
  </si>
  <si>
    <t>Se realizó verificación en el almacenamiento de los residuos peligrosos en la construcción del nuevo campus universitario sede itagÜí y en la sede copacaba. Adicional a ello, se tiene la propuesta de recolección y disposición por parte de EMVARIAS, contrato que se celebró en el mes de mayo de 2021</t>
  </si>
  <si>
    <t>Se han realizado a la fecha tres charla en uso eficiente del agua y en temas de importancia del cuidado del recurso hidrico, con aproximadamente 3,229 reproducciones en facebook, la evidencia la podemos encontrar en  FO-GAM-04 Plan Específico de Capacitación_AD_2020</t>
  </si>
  <si>
    <t>Cómo estrategias se tiene como alido las redes sociales para realizar campañas por las mismas, así mismo, se divulgan fechas de importancia ambiental en cuanto al manejo del recurso hidrico, Dichas evidencias las podemos encontrar en la carpeta PUEAA</t>
  </si>
  <si>
    <t>Junto con el personal de vivero se empezó a implementar la propagación de suculentas para realizar un jardín con las mismas, y propagación de nuevas plantas de jardín.</t>
  </si>
  <si>
    <t>A noviembre 30 se han realizado 12 eventos de campañas en el manejo de los residuos sólidos; entrega de la distinción del sello Naranja, los eventos realizados en las redes sociales, charlas y sensibilizaciones al personal administrativo del manejo de residusos sólidos, participación del evento somos ciencia TdeA, chralas en compostaje casero, Conferencias con EMVARIAS, sello ecouniversidad</t>
  </si>
  <si>
    <t>Mes a mes se realiza el seguimiento a la generación de residuos sólidos en la institución ya que a traves de EMVARIAS se recogen los certificados de disposición por parte de la entidad, evidencia que se encuentra en la carpeta PMIRS, se ha generado 8054 kg</t>
  </si>
  <si>
    <t>A noviembre 30 se sigue con la implementación de pacas Biodigestoras como estrategia de Aprovechamiento de residuos orgánicos dado a que las cafeterías siguen cerradas, las composteras no se encuentran en funcionamiento, participación en el evento  somos ciencias TdeA implementado composteras caseras, adicional a ello, la recuperación de residuos reciclajes se realiza a través de EMVARIAS.</t>
  </si>
  <si>
    <t>A noviembre 30 se han realizado dos campaña masivas de jornada de inducción a los docentes y estudiantes del TdeA, donde se presentó las opciones de disposición de estos residuos. La evidencia se encuentra compilada en el formato  FO-GAM-04 Plan Específico de Capacitación_SGA_2020, y jornada de recolección de residuos pos consumo donde se dispusieron adecuadamente 273 kg de residuos.</t>
  </si>
  <si>
    <t>A noviembre 30 se han realizado 35 eventos de capacitaciones en diversos temas de indole ambiental, en la modalidad uno a uno a 628 estudiantes, 446 docentes y 250 empleados administrativos, en modalidad virtual se realizaron 8 charlascon 8197 reproducción en facebook.  y la realización del ciclo de conferencias en la jornada ambientalla información esta compilada en el formato FO-GAM-04 Plan Específico de Capacitación_AD_2020</t>
  </si>
  <si>
    <t xml:space="preserve">al 30 de noviembre se han realizado 8 charlas en modalidad virtual por redes sociales,  5 conferencias por medio de plataformas, la difusión de las fechas de importancia ambiental, 8 campañas, inducciones del SGA y se han realizado 4 capacitaciones externas </t>
  </si>
  <si>
    <t>Mes a mes se realiza el seguimiento a los consumos de agua de la institución, donde se identifican cambios importantes en el consumo de agua, la evidencia la podemos ver en la carpeta PUEAA en el formato SERVICIOS PÚBLICOS.</t>
  </si>
  <si>
    <t>A noviembre 30 se realizó la revisión del PUEAA identificando falencias y proponiendo nuevas actividades que mejoren el ahorro y el uso eficiente del agua de la institución.</t>
  </si>
  <si>
    <t>Mes a mes se le realiza Monitoreo al consumo de energía de la Institución, observando posibles aumentos desmedidos y tomar acciones correctivas. la evidencia la podemos ver en la carpeta PUEAE en el formato SERVICIOS PÚBLICOS.</t>
  </si>
  <si>
    <t>A noviembre 30 se tiene un diagnostico inicial de los consumos de energía del la Institución y se plantean alternativas para el ahorro y uso eficiente de la energía, evidencia que esta compilada en la carpeta PUEAE.</t>
  </si>
  <si>
    <t>se sigue en pié con la propuesta a EPM para la valoración del TdeA para captar energía solar e incorporarla al ciclo de consumo, propuesta que se presento al consejo academico para aprobación, la cual se aprobó y en este momento esta en la fase de consecución de los recursos para la implementación de paneles solares.</t>
  </si>
  <si>
    <t>A noviembre 30 se han realizado tratamientos a 9 palmas con fertilizantes, una tomografia a un individo arboreo por posible hueco en el interior del árbol, diagnósticos de 7 individuos en posible mal estado fitisanitario para enviar reporte al área metropolitana,   se han atendido situaciones con arboles muertos y mantenimiento de zonas de jardín, evidencia que se puede encontrar en la carpeta VIVERO</t>
  </si>
  <si>
    <t>A noviembre 30 se han recopilado los informes del vivero mes a mes por la profesional viverista, información que puede ser consultada en la carpeta VIVERO.</t>
  </si>
  <si>
    <t>A septiembre 30 se han atendido 4 tramites por parte del area metropolitana, aprovechamiento forestal de la sede itagui, dos tramites de emergencia para arboles en la sede central y uno de control y vigilencia de la fauna silvestre del proyecto del nuevo campus Aburrá sur  e inicio con la logistica y siembras de compensación arbórea en la nueva sede y predios aledaños</t>
  </si>
  <si>
    <t>A noviembre 30 se recopila la información de cada uno de los informes de la gestión ( contraloria, construcción aburrá sur), firma del sello de sostenibilidad por parte de Corantioquia y la gestión en el campus Robledo. Información que se enceuntra en la carpeta GESTIÓN AMBIENTAL-SISTEMA DE GESTIÓN AMBIENTAL</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</si>
</sst>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1">
    <font>
      <sz val="11"/>
      <color theme="1"/>
      <name val="Calibri"/>
      <family val="2"/>
    </font>
    <font>
      <sz val="11"/>
      <color indexed="8"/>
      <name val="Calibri"/>
      <family val="2"/>
    </font>
    <font>
      <b/>
      <sz val="11"/>
      <color indexed="8"/>
      <name val="Calibri"/>
      <family val="2"/>
    </font>
    <font>
      <b/>
      <sz val="14"/>
      <color indexed="8"/>
      <name val="Calibri"/>
      <family val="2"/>
    </font>
    <font>
      <b/>
      <sz val="10"/>
      <color indexed="8"/>
      <name val="Calibri"/>
      <family val="2"/>
    </font>
    <font>
      <sz val="10"/>
      <color indexed="8"/>
      <name val="Calibri"/>
      <family val="2"/>
    </font>
    <font>
      <sz val="8"/>
      <name val="Tahoma"/>
      <family val="2"/>
    </font>
    <font>
      <b/>
      <sz val="8"/>
      <name val="Tahoma"/>
      <family val="2"/>
    </font>
    <font>
      <sz val="8"/>
      <name val="Calibri"/>
      <family val="2"/>
    </font>
    <font>
      <sz val="10"/>
      <name val="Calibri"/>
      <family val="2"/>
    </font>
    <font>
      <sz val="10"/>
      <color indexed="8"/>
      <name val="Arial"/>
      <family val="2"/>
    </font>
    <font>
      <b/>
      <sz val="16"/>
      <color indexed="8"/>
      <name val="Arial"/>
      <family val="2"/>
    </font>
    <font>
      <b/>
      <sz val="22"/>
      <color indexed="8"/>
      <name val="Arial"/>
      <family val="2"/>
    </font>
    <font>
      <b/>
      <sz val="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Calibri"/>
      <family val="2"/>
    </font>
    <font>
      <sz val="10"/>
      <color theme="1"/>
      <name val="Arial"/>
      <family val="2"/>
    </font>
    <font>
      <b/>
      <sz val="16"/>
      <color theme="1"/>
      <name val="Arial"/>
      <family val="2"/>
    </font>
    <font>
      <b/>
      <sz val="22"/>
      <color theme="1"/>
      <name val="Arial"/>
      <family val="2"/>
    </font>
    <font>
      <b/>
      <sz val="10"/>
      <color rgb="FF00000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theme="0"/>
        <bgColor indexed="64"/>
      </patternFill>
    </fill>
    <fill>
      <patternFill patternType="solid">
        <fgColor rgb="FF99FF99"/>
        <bgColor indexed="64"/>
      </patternFill>
    </fill>
    <fill>
      <patternFill patternType="solid">
        <fgColor theme="9" tint="-0.24997000396251678"/>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right/>
      <top style="thin"/>
      <bottom style="thin"/>
    </border>
    <border>
      <left/>
      <right/>
      <top style="thin"/>
      <bottom/>
    </border>
    <border>
      <left/>
      <right/>
      <top/>
      <bottom style="thin"/>
    </border>
    <border>
      <left style="thin"/>
      <right style="thin"/>
      <top/>
      <bottom style="thin"/>
    </border>
    <border>
      <left style="thin"/>
      <right/>
      <top style="thin"/>
      <bottom style="thin"/>
    </border>
    <border>
      <left/>
      <right style="thin"/>
      <top/>
      <bottom/>
    </border>
    <border>
      <left/>
      <right style="thin"/>
      <top/>
      <bottom style="thin"/>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1"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135">
    <xf numFmtId="0" fontId="0" fillId="0" borderId="0" xfId="0" applyFont="1" applyAlignment="1">
      <alignment/>
    </xf>
    <xf numFmtId="9" fontId="5" fillId="33" borderId="10" xfId="0" applyNumberFormat="1" applyFont="1" applyFill="1" applyBorder="1" applyAlignment="1">
      <alignment horizontal="center" vertical="center"/>
    </xf>
    <xf numFmtId="9" fontId="5" fillId="34" borderId="11" xfId="0" applyNumberFormat="1" applyFont="1" applyFill="1" applyBorder="1" applyAlignment="1">
      <alignment horizontal="center" vertical="center"/>
    </xf>
    <xf numFmtId="0" fontId="0" fillId="0" borderId="0" xfId="0" applyAlignment="1">
      <alignment vertical="center" wrapText="1"/>
    </xf>
    <xf numFmtId="9" fontId="3" fillId="0" borderId="0" xfId="53" applyFont="1" applyAlignment="1">
      <alignment horizontal="center" vertical="center"/>
    </xf>
    <xf numFmtId="9" fontId="4" fillId="35" borderId="11" xfId="53" applyFont="1" applyFill="1" applyBorder="1" applyAlignment="1">
      <alignment horizontal="center" vertical="center" textRotation="90" wrapText="1"/>
    </xf>
    <xf numFmtId="9" fontId="0" fillId="0" borderId="0" xfId="53" applyFont="1" applyAlignment="1">
      <alignment vertical="center"/>
    </xf>
    <xf numFmtId="0" fontId="3" fillId="0" borderId="0" xfId="0" applyFont="1" applyAlignment="1">
      <alignment vertical="center"/>
    </xf>
    <xf numFmtId="0" fontId="0" fillId="0" borderId="0" xfId="0" applyAlignment="1">
      <alignment vertical="center"/>
    </xf>
    <xf numFmtId="9" fontId="5" fillId="36" borderId="11" xfId="0" applyNumberFormat="1" applyFont="1" applyFill="1" applyBorder="1" applyAlignment="1">
      <alignment horizontal="center" vertical="center"/>
    </xf>
    <xf numFmtId="9" fontId="5" fillId="33" borderId="11" xfId="0" applyNumberFormat="1" applyFont="1" applyFill="1" applyBorder="1" applyAlignment="1">
      <alignment horizontal="center" vertical="center"/>
    </xf>
    <xf numFmtId="0" fontId="5" fillId="33" borderId="11" xfId="0" applyFont="1" applyFill="1" applyBorder="1" applyAlignment="1">
      <alignment vertical="center"/>
    </xf>
    <xf numFmtId="9" fontId="5" fillId="33" borderId="11" xfId="53" applyFont="1" applyFill="1" applyBorder="1" applyAlignment="1">
      <alignment horizontal="center" vertical="center"/>
    </xf>
    <xf numFmtId="9" fontId="5" fillId="0" borderId="11" xfId="53" applyFont="1" applyBorder="1" applyAlignment="1">
      <alignment horizontal="center" vertical="center"/>
    </xf>
    <xf numFmtId="0" fontId="5" fillId="37" borderId="12" xfId="0" applyFont="1" applyFill="1" applyBorder="1" applyAlignment="1">
      <alignment horizontal="left" vertical="center" wrapText="1"/>
    </xf>
    <xf numFmtId="0" fontId="4" fillId="38" borderId="11" xfId="0" applyFont="1" applyFill="1" applyBorder="1" applyAlignment="1">
      <alignment horizontal="center" vertical="center" textRotation="90" wrapText="1"/>
    </xf>
    <xf numFmtId="9" fontId="5" fillId="38" borderId="11" xfId="0" applyNumberFormat="1" applyFont="1" applyFill="1" applyBorder="1" applyAlignment="1">
      <alignment horizontal="center" vertical="center"/>
    </xf>
    <xf numFmtId="0" fontId="45" fillId="37" borderId="12" xfId="0" applyFont="1" applyFill="1" applyBorder="1" applyAlignment="1">
      <alignment horizontal="left" vertical="center" wrapText="1"/>
    </xf>
    <xf numFmtId="0" fontId="45" fillId="34" borderId="12" xfId="0" applyFont="1" applyFill="1" applyBorder="1" applyAlignment="1">
      <alignment horizontal="left" vertical="center" wrapText="1"/>
    </xf>
    <xf numFmtId="1" fontId="5" fillId="34" borderId="11" xfId="0" applyNumberFormat="1" applyFont="1" applyFill="1" applyBorder="1" applyAlignment="1">
      <alignment horizontal="center" vertical="center"/>
    </xf>
    <xf numFmtId="0" fontId="5" fillId="0" borderId="13" xfId="0" applyFont="1" applyBorder="1" applyAlignment="1">
      <alignment vertical="top" wrapText="1"/>
    </xf>
    <xf numFmtId="0" fontId="5" fillId="0" borderId="11" xfId="0" applyFont="1" applyBorder="1" applyAlignment="1">
      <alignment vertical="top" wrapText="1"/>
    </xf>
    <xf numFmtId="9" fontId="5" fillId="39" borderId="11" xfId="0" applyNumberFormat="1" applyFont="1" applyFill="1" applyBorder="1" applyAlignment="1">
      <alignment horizontal="center" vertical="center"/>
    </xf>
    <xf numFmtId="0" fontId="46" fillId="37" borderId="11" xfId="0" applyFont="1" applyFill="1" applyBorder="1" applyAlignment="1">
      <alignment horizontal="left" vertical="center"/>
    </xf>
    <xf numFmtId="0" fontId="46" fillId="37" borderId="11" xfId="0" applyFont="1" applyFill="1" applyBorder="1" applyAlignment="1">
      <alignment vertical="center"/>
    </xf>
    <xf numFmtId="0" fontId="46" fillId="37" borderId="11" xfId="0" applyFont="1" applyFill="1" applyBorder="1" applyAlignment="1">
      <alignment vertical="center" wrapText="1"/>
    </xf>
    <xf numFmtId="0" fontId="5" fillId="37" borderId="12"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4" fillId="0" borderId="0" xfId="0" applyFont="1" applyFill="1" applyBorder="1" applyAlignment="1">
      <alignment horizontal="left" vertical="center"/>
    </xf>
    <xf numFmtId="9" fontId="5" fillId="0" borderId="0" xfId="0" applyNumberFormat="1" applyFont="1" applyFill="1" applyBorder="1" applyAlignment="1">
      <alignment horizontal="center" vertical="center"/>
    </xf>
    <xf numFmtId="9" fontId="5" fillId="0" borderId="0" xfId="53" applyFont="1" applyFill="1" applyBorder="1" applyAlignment="1">
      <alignment horizontal="center" vertical="center"/>
    </xf>
    <xf numFmtId="0" fontId="5" fillId="0" borderId="0" xfId="0" applyFont="1" applyFill="1" applyBorder="1" applyAlignment="1">
      <alignment vertical="center"/>
    </xf>
    <xf numFmtId="0" fontId="0" fillId="0" borderId="0" xfId="0" applyFill="1" applyAlignment="1">
      <alignment vertical="center"/>
    </xf>
    <xf numFmtId="9" fontId="5" fillId="37" borderId="11" xfId="53" applyFont="1" applyFill="1" applyBorder="1" applyAlignment="1">
      <alignment horizontal="center" vertical="center"/>
    </xf>
    <xf numFmtId="0" fontId="4" fillId="33" borderId="11" xfId="0" applyFont="1" applyFill="1" applyBorder="1" applyAlignment="1">
      <alignment vertical="center"/>
    </xf>
    <xf numFmtId="3" fontId="4" fillId="33" borderId="14" xfId="0" applyNumberFormat="1" applyFont="1" applyFill="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9" fontId="5" fillId="37" borderId="11" xfId="0" applyNumberFormat="1" applyFont="1" applyFill="1" applyBorder="1" applyAlignment="1">
      <alignment horizontal="center" vertical="center"/>
    </xf>
    <xf numFmtId="0" fontId="5" fillId="37" borderId="11" xfId="0" applyFont="1" applyFill="1" applyBorder="1" applyAlignment="1">
      <alignment vertical="center" wrapText="1"/>
    </xf>
    <xf numFmtId="0" fontId="5" fillId="0" borderId="12" xfId="0" applyFont="1" applyBorder="1" applyAlignment="1">
      <alignment horizontal="left" vertical="top" wrapText="1"/>
    </xf>
    <xf numFmtId="0" fontId="5" fillId="0" borderId="12" xfId="0" applyFont="1" applyBorder="1" applyAlignment="1">
      <alignment horizontal="left" vertical="center" wrapText="1"/>
    </xf>
    <xf numFmtId="0" fontId="5" fillId="0" borderId="12" xfId="0" applyFont="1" applyBorder="1" applyAlignment="1">
      <alignment vertical="center" wrapText="1"/>
    </xf>
    <xf numFmtId="0" fontId="5" fillId="0" borderId="11" xfId="0" applyFont="1" applyFill="1" applyBorder="1" applyAlignment="1">
      <alignment horizontal="left" vertical="top" wrapText="1"/>
    </xf>
    <xf numFmtId="3" fontId="5" fillId="38" borderId="11" xfId="0" applyNumberFormat="1" applyFont="1" applyFill="1" applyBorder="1" applyAlignment="1">
      <alignment horizontal="center" vertical="center"/>
    </xf>
    <xf numFmtId="9" fontId="5" fillId="38" borderId="11" xfId="53" applyFont="1" applyFill="1" applyBorder="1" applyAlignment="1">
      <alignment vertical="center"/>
    </xf>
    <xf numFmtId="3" fontId="5" fillId="38" borderId="11" xfId="0" applyNumberFormat="1" applyFont="1" applyFill="1" applyBorder="1" applyAlignment="1">
      <alignment vertical="center"/>
    </xf>
    <xf numFmtId="1" fontId="5" fillId="38" borderId="11" xfId="53" applyNumberFormat="1" applyFont="1" applyFill="1" applyBorder="1" applyAlignment="1">
      <alignment horizontal="center" vertical="center"/>
    </xf>
    <xf numFmtId="3" fontId="5" fillId="38" borderId="11" xfId="0" applyNumberFormat="1" applyFont="1" applyFill="1" applyBorder="1" applyAlignment="1">
      <alignment horizontal="center" vertical="center"/>
    </xf>
    <xf numFmtId="0" fontId="45" fillId="0" borderId="12" xfId="0" applyFont="1" applyFill="1" applyBorder="1" applyAlignment="1">
      <alignment horizontal="left" vertical="center" wrapText="1"/>
    </xf>
    <xf numFmtId="9" fontId="5" fillId="0" borderId="11" xfId="0" applyNumberFormat="1" applyFont="1" applyFill="1" applyBorder="1" applyAlignment="1">
      <alignment horizontal="center" vertical="center"/>
    </xf>
    <xf numFmtId="9" fontId="5" fillId="0" borderId="11" xfId="53" applyFont="1" applyFill="1" applyBorder="1" applyAlignment="1">
      <alignment horizontal="center" vertical="center"/>
    </xf>
    <xf numFmtId="0" fontId="5" fillId="0" borderId="11" xfId="0" applyFont="1" applyFill="1" applyBorder="1" applyAlignment="1">
      <alignment vertical="top" wrapText="1"/>
    </xf>
    <xf numFmtId="9" fontId="5" fillId="33" borderId="12" xfId="0" applyNumberFormat="1" applyFont="1" applyFill="1" applyBorder="1" applyAlignment="1">
      <alignment horizontal="center" vertical="center"/>
    </xf>
    <xf numFmtId="9" fontId="5" fillId="33" borderId="13" xfId="0" applyNumberFormat="1" applyFont="1" applyFill="1" applyBorder="1" applyAlignment="1">
      <alignment horizontal="center" vertical="center"/>
    </xf>
    <xf numFmtId="0" fontId="5" fillId="37" borderId="12" xfId="0" applyFont="1" applyFill="1" applyBorder="1" applyAlignment="1">
      <alignment horizontal="center" vertical="center"/>
    </xf>
    <xf numFmtId="0" fontId="5" fillId="37" borderId="13" xfId="0" applyFont="1" applyFill="1" applyBorder="1" applyAlignment="1">
      <alignment horizontal="center" vertical="center"/>
    </xf>
    <xf numFmtId="9" fontId="5" fillId="33" borderId="17"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0" xfId="0" applyFont="1" applyFill="1" applyBorder="1" applyAlignment="1">
      <alignment horizontal="left" vertical="center"/>
    </xf>
    <xf numFmtId="0" fontId="5" fillId="37" borderId="19" xfId="0" applyFont="1" applyFill="1" applyBorder="1" applyAlignment="1">
      <alignment horizontal="center" vertical="center"/>
    </xf>
    <xf numFmtId="0" fontId="5" fillId="37" borderId="20" xfId="0" applyFont="1" applyFill="1" applyBorder="1" applyAlignment="1">
      <alignment horizontal="center" vertical="center"/>
    </xf>
    <xf numFmtId="9" fontId="5" fillId="38" borderId="11" xfId="53" applyFont="1" applyFill="1" applyBorder="1" applyAlignment="1">
      <alignment horizontal="center" vertical="center"/>
    </xf>
    <xf numFmtId="9" fontId="45" fillId="38" borderId="21" xfId="0" applyNumberFormat="1" applyFont="1" applyFill="1" applyBorder="1" applyAlignment="1">
      <alignment horizontal="center" vertical="center"/>
    </xf>
    <xf numFmtId="0" fontId="45" fillId="38" borderId="22" xfId="0" applyFont="1" applyFill="1" applyBorder="1" applyAlignment="1">
      <alignment horizontal="center" vertical="center"/>
    </xf>
    <xf numFmtId="0" fontId="45" fillId="38" borderId="23" xfId="0" applyFont="1" applyFill="1" applyBorder="1" applyAlignment="1">
      <alignment horizontal="center" vertical="center"/>
    </xf>
    <xf numFmtId="0" fontId="5" fillId="37" borderId="11" xfId="0" applyFont="1" applyFill="1" applyBorder="1" applyAlignment="1">
      <alignment horizontal="center" vertical="center"/>
    </xf>
    <xf numFmtId="3" fontId="9" fillId="37" borderId="15" xfId="0" applyNumberFormat="1" applyFont="1" applyFill="1" applyBorder="1" applyAlignment="1">
      <alignment horizontal="center" vertical="center"/>
    </xf>
    <xf numFmtId="3" fontId="9" fillId="37" borderId="0" xfId="0" applyNumberFormat="1" applyFont="1" applyFill="1" applyBorder="1" applyAlignment="1">
      <alignment horizontal="center" vertical="center"/>
    </xf>
    <xf numFmtId="0" fontId="4" fillId="33" borderId="11" xfId="0" applyFont="1" applyFill="1" applyBorder="1" applyAlignment="1">
      <alignment horizontal="left" vertical="center"/>
    </xf>
    <xf numFmtId="9" fontId="4" fillId="37" borderId="21" xfId="0" applyNumberFormat="1" applyFont="1" applyFill="1" applyBorder="1" applyAlignment="1">
      <alignment horizontal="center" vertical="center"/>
    </xf>
    <xf numFmtId="0" fontId="4" fillId="37" borderId="22" xfId="0" applyFont="1" applyFill="1" applyBorder="1" applyAlignment="1">
      <alignment horizontal="center" vertical="center"/>
    </xf>
    <xf numFmtId="9" fontId="45" fillId="38" borderId="12" xfId="53" applyFont="1" applyFill="1" applyBorder="1" applyAlignment="1">
      <alignment horizontal="center" vertical="center"/>
    </xf>
    <xf numFmtId="9" fontId="45" fillId="38" borderId="13" xfId="53" applyFont="1" applyFill="1" applyBorder="1" applyAlignment="1">
      <alignment horizontal="center" vertical="center"/>
    </xf>
    <xf numFmtId="9" fontId="45" fillId="38" borderId="12" xfId="0" applyNumberFormat="1" applyFont="1" applyFill="1" applyBorder="1" applyAlignment="1">
      <alignment horizontal="center" vertical="center"/>
    </xf>
    <xf numFmtId="0" fontId="45" fillId="38" borderId="13" xfId="0" applyFont="1" applyFill="1" applyBorder="1" applyAlignment="1">
      <alignment horizontal="center" vertical="center"/>
    </xf>
    <xf numFmtId="0" fontId="45" fillId="38" borderId="12" xfId="0" applyFont="1" applyFill="1" applyBorder="1" applyAlignment="1">
      <alignment horizontal="center" vertical="center"/>
    </xf>
    <xf numFmtId="9" fontId="45" fillId="38" borderId="11" xfId="53" applyNumberFormat="1" applyFont="1" applyFill="1" applyBorder="1" applyAlignment="1">
      <alignment horizontal="center" vertical="center"/>
    </xf>
    <xf numFmtId="9" fontId="45" fillId="38" borderId="11" xfId="53" applyFont="1" applyFill="1" applyBorder="1" applyAlignment="1">
      <alignment horizontal="center" vertical="center"/>
    </xf>
    <xf numFmtId="9" fontId="45" fillId="38" borderId="11" xfId="0" applyNumberFormat="1" applyFont="1" applyFill="1" applyBorder="1" applyAlignment="1">
      <alignment horizontal="center" vertical="center"/>
    </xf>
    <xf numFmtId="0" fontId="45" fillId="38" borderId="11" xfId="0" applyFont="1" applyFill="1" applyBorder="1" applyAlignment="1">
      <alignment horizontal="center" vertical="center"/>
    </xf>
    <xf numFmtId="9" fontId="5" fillId="37" borderId="22" xfId="53" applyFont="1" applyFill="1" applyBorder="1" applyAlignment="1">
      <alignment horizontal="center" vertical="center"/>
    </xf>
    <xf numFmtId="9" fontId="5" fillId="37" borderId="23" xfId="53" applyFont="1" applyFill="1" applyBorder="1" applyAlignment="1">
      <alignment horizontal="center" vertical="center"/>
    </xf>
    <xf numFmtId="0" fontId="2" fillId="38" borderId="11"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0" fillId="0" borderId="13" xfId="0" applyFill="1" applyBorder="1" applyAlignment="1">
      <alignment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38" borderId="18" xfId="0" applyFont="1" applyFill="1" applyBorder="1" applyAlignment="1">
      <alignment horizontal="center" vertical="center" wrapText="1"/>
    </xf>
    <xf numFmtId="0" fontId="4" fillId="38" borderId="14"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4" fillId="35" borderId="11" xfId="0" applyFont="1" applyFill="1" applyBorder="1" applyAlignment="1">
      <alignment horizontal="center" vertical="center" textRotation="90" wrapText="1"/>
    </xf>
    <xf numFmtId="0" fontId="2" fillId="35" borderId="11" xfId="0" applyFont="1" applyFill="1" applyBorder="1" applyAlignment="1">
      <alignment horizontal="center" vertical="center" wrapText="1"/>
    </xf>
    <xf numFmtId="9" fontId="4" fillId="35" borderId="18" xfId="53" applyFont="1" applyFill="1" applyBorder="1" applyAlignment="1">
      <alignment horizontal="center" vertical="center" wrapText="1"/>
    </xf>
    <xf numFmtId="9" fontId="4" fillId="35" borderId="14" xfId="53" applyFont="1" applyFill="1" applyBorder="1" applyAlignment="1">
      <alignment horizontal="center" vertical="center" wrapText="1"/>
    </xf>
    <xf numFmtId="9" fontId="4" fillId="35" borderId="10" xfId="53" applyFont="1" applyFill="1" applyBorder="1" applyAlignment="1">
      <alignment horizontal="center" vertical="center" wrapText="1"/>
    </xf>
    <xf numFmtId="0" fontId="45" fillId="37" borderId="12" xfId="0" applyFont="1" applyFill="1" applyBorder="1" applyAlignment="1">
      <alignment horizontal="center" vertical="center"/>
    </xf>
    <xf numFmtId="0" fontId="45" fillId="37" borderId="13" xfId="0" applyFont="1" applyFill="1" applyBorder="1" applyAlignment="1">
      <alignment horizontal="center" vertical="center"/>
    </xf>
    <xf numFmtId="0" fontId="4" fillId="38" borderId="12" xfId="0" applyFont="1" applyFill="1" applyBorder="1" applyAlignment="1">
      <alignment horizontal="center" vertical="center" textRotation="90" wrapText="1"/>
    </xf>
    <xf numFmtId="0" fontId="4" fillId="38" borderId="17" xfId="0" applyFont="1" applyFill="1" applyBorder="1" applyAlignment="1">
      <alignment horizontal="center" vertical="center" textRotation="90" wrapText="1"/>
    </xf>
    <xf numFmtId="0" fontId="4" fillId="35" borderId="12" xfId="0" applyFont="1" applyFill="1" applyBorder="1" applyAlignment="1">
      <alignment horizontal="center" vertical="center" textRotation="90" wrapText="1"/>
    </xf>
    <xf numFmtId="0" fontId="4" fillId="35" borderId="17" xfId="0" applyFont="1" applyFill="1" applyBorder="1" applyAlignment="1">
      <alignment horizontal="center" vertical="center" textRotation="90" wrapText="1"/>
    </xf>
    <xf numFmtId="9" fontId="5" fillId="38" borderId="12" xfId="53" applyNumberFormat="1" applyFont="1" applyFill="1" applyBorder="1" applyAlignment="1">
      <alignment horizontal="center" vertical="center"/>
    </xf>
    <xf numFmtId="9" fontId="5" fillId="38" borderId="13" xfId="53" applyNumberFormat="1" applyFont="1" applyFill="1" applyBorder="1" applyAlignment="1">
      <alignment horizontal="center" vertical="center"/>
    </xf>
    <xf numFmtId="9" fontId="5" fillId="38" borderId="17" xfId="53" applyNumberFormat="1" applyFont="1" applyFill="1" applyBorder="1" applyAlignment="1">
      <alignment horizontal="center" vertical="center"/>
    </xf>
    <xf numFmtId="9" fontId="5" fillId="37" borderId="11" xfId="0" applyNumberFormat="1" applyFont="1" applyFill="1" applyBorder="1" applyAlignment="1">
      <alignment horizontal="center" vertical="center"/>
    </xf>
    <xf numFmtId="9" fontId="5" fillId="38" borderId="12" xfId="53" applyFont="1" applyFill="1" applyBorder="1" applyAlignment="1">
      <alignment horizontal="center" vertical="center"/>
    </xf>
    <xf numFmtId="9" fontId="5" fillId="38" borderId="17" xfId="53" applyFont="1" applyFill="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47" fillId="0" borderId="11" xfId="0" applyFont="1" applyBorder="1" applyAlignment="1">
      <alignment horizontal="center" vertical="center"/>
    </xf>
    <xf numFmtId="0" fontId="48" fillId="0" borderId="1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2" fillId="35" borderId="12" xfId="0" applyFont="1" applyFill="1" applyBorder="1" applyAlignment="1">
      <alignment horizontal="center" vertical="center" wrapText="1"/>
    </xf>
    <xf numFmtId="0" fontId="2" fillId="40" borderId="11" xfId="0" applyFont="1" applyFill="1" applyBorder="1" applyAlignment="1">
      <alignment horizontal="center" vertical="center" wrapText="1"/>
    </xf>
    <xf numFmtId="9" fontId="5" fillId="37" borderId="12" xfId="0" applyNumberFormat="1" applyFont="1" applyFill="1" applyBorder="1" applyAlignment="1">
      <alignment horizontal="center" vertical="center"/>
    </xf>
    <xf numFmtId="9" fontId="5" fillId="37" borderId="13" xfId="0" applyNumberFormat="1" applyFont="1" applyFill="1" applyBorder="1" applyAlignment="1">
      <alignment horizontal="center" vertical="center"/>
    </xf>
    <xf numFmtId="3" fontId="5" fillId="38" borderId="12" xfId="0" applyNumberFormat="1" applyFont="1" applyFill="1" applyBorder="1" applyAlignment="1">
      <alignment horizontal="center" vertical="center"/>
    </xf>
    <xf numFmtId="3" fontId="5" fillId="38" borderId="17" xfId="0" applyNumberFormat="1" applyFont="1" applyFill="1" applyBorder="1" applyAlignment="1">
      <alignment horizontal="center" vertical="center"/>
    </xf>
    <xf numFmtId="0" fontId="49"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40"/>
  <sheetViews>
    <sheetView tabSelected="1" zoomScalePageLayoutView="0" workbookViewId="0" topLeftCell="A1">
      <selection activeCell="X36" sqref="X36"/>
    </sheetView>
  </sheetViews>
  <sheetFormatPr defaultColWidth="11.421875" defaultRowHeight="15"/>
  <cols>
    <col min="1" max="4" width="16.140625" style="8" customWidth="1"/>
    <col min="5" max="5" width="20.8515625" style="8" customWidth="1"/>
    <col min="6" max="6" width="16.140625" style="8" customWidth="1"/>
    <col min="7" max="7" width="21.8515625" style="8" customWidth="1"/>
    <col min="8" max="8" width="5.8515625" style="8" customWidth="1"/>
    <col min="9" max="9" width="6.28125" style="8" customWidth="1"/>
    <col min="10" max="12" width="5.8515625" style="8" customWidth="1"/>
    <col min="13" max="13" width="6.8515625" style="8" customWidth="1"/>
    <col min="14" max="14" width="23.00390625" style="3" customWidth="1"/>
    <col min="15" max="15" width="9.28125" style="8" customWidth="1"/>
    <col min="16" max="16" width="5.421875" style="6" customWidth="1"/>
    <col min="17" max="17" width="7.140625" style="6" customWidth="1"/>
    <col min="18" max="18" width="6.140625" style="6" customWidth="1"/>
    <col min="19" max="19" width="5.7109375" style="6" customWidth="1"/>
    <col min="20" max="20" width="6.57421875" style="8" customWidth="1"/>
    <col min="21" max="21" width="8.421875" style="8" customWidth="1"/>
    <col min="22" max="22" width="5.421875" style="8" customWidth="1"/>
    <col min="23" max="23" width="6.421875" style="8" customWidth="1"/>
    <col min="24" max="24" width="54.00390625" style="8" customWidth="1"/>
    <col min="25" max="25" width="11.8515625" style="8" bestFit="1" customWidth="1"/>
    <col min="26" max="16384" width="11.421875" style="8" customWidth="1"/>
  </cols>
  <sheetData>
    <row r="1" spans="1:24" ht="15">
      <c r="A1" s="116"/>
      <c r="B1" s="117"/>
      <c r="C1" s="117"/>
      <c r="D1" s="117"/>
      <c r="E1" s="117"/>
      <c r="F1" s="36"/>
      <c r="G1" s="122" t="s">
        <v>0</v>
      </c>
      <c r="H1" s="123"/>
      <c r="I1" s="123"/>
      <c r="J1" s="123"/>
      <c r="K1" s="123"/>
      <c r="L1" s="123"/>
      <c r="M1" s="123"/>
      <c r="N1" s="123"/>
      <c r="O1" s="123"/>
      <c r="P1" s="123"/>
      <c r="Q1" s="123"/>
      <c r="R1" s="123"/>
      <c r="S1" s="123"/>
      <c r="T1" s="123"/>
      <c r="U1" s="123"/>
      <c r="V1" s="123"/>
      <c r="W1" s="123"/>
      <c r="X1" s="23" t="s">
        <v>1</v>
      </c>
    </row>
    <row r="2" spans="1:24" ht="15">
      <c r="A2" s="118"/>
      <c r="B2" s="119"/>
      <c r="C2" s="119"/>
      <c r="D2" s="119"/>
      <c r="E2" s="119"/>
      <c r="F2" s="37"/>
      <c r="G2" s="123"/>
      <c r="H2" s="123"/>
      <c r="I2" s="123"/>
      <c r="J2" s="123"/>
      <c r="K2" s="123"/>
      <c r="L2" s="123"/>
      <c r="M2" s="123"/>
      <c r="N2" s="123"/>
      <c r="O2" s="123"/>
      <c r="P2" s="123"/>
      <c r="Q2" s="123"/>
      <c r="R2" s="123"/>
      <c r="S2" s="123"/>
      <c r="T2" s="123"/>
      <c r="U2" s="123"/>
      <c r="V2" s="123"/>
      <c r="W2" s="123"/>
      <c r="X2" s="24" t="s">
        <v>2</v>
      </c>
    </row>
    <row r="3" spans="1:24" ht="15">
      <c r="A3" s="118"/>
      <c r="B3" s="119"/>
      <c r="C3" s="119"/>
      <c r="D3" s="119"/>
      <c r="E3" s="119"/>
      <c r="F3" s="37"/>
      <c r="G3" s="123"/>
      <c r="H3" s="123"/>
      <c r="I3" s="123"/>
      <c r="J3" s="123"/>
      <c r="K3" s="123"/>
      <c r="L3" s="123"/>
      <c r="M3" s="123"/>
      <c r="N3" s="123"/>
      <c r="O3" s="123"/>
      <c r="P3" s="123"/>
      <c r="Q3" s="123"/>
      <c r="R3" s="123"/>
      <c r="S3" s="123"/>
      <c r="T3" s="123"/>
      <c r="U3" s="123"/>
      <c r="V3" s="123"/>
      <c r="W3" s="123"/>
      <c r="X3" s="25" t="s">
        <v>3</v>
      </c>
    </row>
    <row r="4" spans="1:24" ht="15">
      <c r="A4" s="120"/>
      <c r="B4" s="121"/>
      <c r="C4" s="121"/>
      <c r="D4" s="121"/>
      <c r="E4" s="121"/>
      <c r="F4" s="38"/>
      <c r="G4" s="123"/>
      <c r="H4" s="123"/>
      <c r="I4" s="123"/>
      <c r="J4" s="123"/>
      <c r="K4" s="123"/>
      <c r="L4" s="123"/>
      <c r="M4" s="123"/>
      <c r="N4" s="123"/>
      <c r="O4" s="123"/>
      <c r="P4" s="123"/>
      <c r="Q4" s="123"/>
      <c r="R4" s="123"/>
      <c r="S4" s="123"/>
      <c r="T4" s="123"/>
      <c r="U4" s="123"/>
      <c r="V4" s="123"/>
      <c r="W4" s="123"/>
      <c r="X4" s="24" t="s">
        <v>4</v>
      </c>
    </row>
    <row r="5" spans="1:24" ht="18.75">
      <c r="A5" s="124"/>
      <c r="B5" s="124"/>
      <c r="C5" s="124"/>
      <c r="D5" s="124"/>
      <c r="E5" s="124"/>
      <c r="F5" s="124"/>
      <c r="G5" s="124"/>
      <c r="H5" s="124"/>
      <c r="I5" s="124"/>
      <c r="J5" s="124"/>
      <c r="K5" s="124"/>
      <c r="L5" s="124"/>
      <c r="M5" s="124"/>
      <c r="N5" s="124"/>
      <c r="O5" s="124"/>
      <c r="P5" s="124"/>
      <c r="Q5" s="124"/>
      <c r="R5" s="124"/>
      <c r="S5" s="124"/>
      <c r="T5" s="124"/>
      <c r="U5" s="124"/>
      <c r="V5" s="124"/>
      <c r="W5" s="124"/>
      <c r="X5" s="7"/>
    </row>
    <row r="6" spans="1:24" ht="18.75">
      <c r="A6" s="125" t="s">
        <v>5</v>
      </c>
      <c r="B6" s="125"/>
      <c r="C6" s="125"/>
      <c r="D6" s="125"/>
      <c r="E6" s="125"/>
      <c r="F6" s="125"/>
      <c r="G6" s="125"/>
      <c r="H6" s="125"/>
      <c r="I6" s="125"/>
      <c r="J6" s="125"/>
      <c r="K6" s="125"/>
      <c r="L6" s="125"/>
      <c r="M6" s="125"/>
      <c r="N6" s="125"/>
      <c r="O6" s="125"/>
      <c r="P6" s="4"/>
      <c r="Q6" s="4"/>
      <c r="R6" s="4"/>
      <c r="S6" s="4"/>
      <c r="T6" s="39"/>
      <c r="U6" s="39"/>
      <c r="V6" s="39"/>
      <c r="W6" s="39"/>
      <c r="X6" s="39"/>
    </row>
    <row r="7" ht="15"/>
    <row r="8" spans="1:24" ht="26.25" customHeight="1">
      <c r="A8" s="100" t="s">
        <v>6</v>
      </c>
      <c r="B8" s="100" t="s">
        <v>7</v>
      </c>
      <c r="C8" s="127" t="s">
        <v>8</v>
      </c>
      <c r="D8" s="127" t="s">
        <v>9</v>
      </c>
      <c r="E8" s="127" t="s">
        <v>10</v>
      </c>
      <c r="F8" s="100" t="s">
        <v>11</v>
      </c>
      <c r="G8" s="100" t="s">
        <v>10</v>
      </c>
      <c r="H8" s="99" t="s">
        <v>12</v>
      </c>
      <c r="I8" s="96" t="s">
        <v>13</v>
      </c>
      <c r="J8" s="97"/>
      <c r="K8" s="97"/>
      <c r="L8" s="98"/>
      <c r="M8" s="99" t="s">
        <v>14</v>
      </c>
      <c r="N8" s="100" t="s">
        <v>15</v>
      </c>
      <c r="O8" s="99" t="s">
        <v>16</v>
      </c>
      <c r="P8" s="101" t="s">
        <v>17</v>
      </c>
      <c r="Q8" s="102"/>
      <c r="R8" s="102"/>
      <c r="S8" s="103"/>
      <c r="T8" s="106" t="s">
        <v>18</v>
      </c>
      <c r="U8" s="108" t="s">
        <v>19</v>
      </c>
      <c r="V8" s="108" t="s">
        <v>20</v>
      </c>
      <c r="W8" s="99" t="s">
        <v>21</v>
      </c>
      <c r="X8" s="90" t="s">
        <v>22</v>
      </c>
    </row>
    <row r="9" spans="1:24" ht="38.25">
      <c r="A9" s="126"/>
      <c r="B9" s="126"/>
      <c r="C9" s="127"/>
      <c r="D9" s="127"/>
      <c r="E9" s="127"/>
      <c r="F9" s="100"/>
      <c r="G9" s="100"/>
      <c r="H9" s="99"/>
      <c r="I9" s="15" t="s">
        <v>23</v>
      </c>
      <c r="J9" s="15" t="s">
        <v>24</v>
      </c>
      <c r="K9" s="15" t="s">
        <v>25</v>
      </c>
      <c r="L9" s="15" t="s">
        <v>26</v>
      </c>
      <c r="M9" s="99"/>
      <c r="N9" s="100"/>
      <c r="O9" s="99"/>
      <c r="P9" s="5" t="s">
        <v>23</v>
      </c>
      <c r="Q9" s="5" t="s">
        <v>24</v>
      </c>
      <c r="R9" s="5" t="s">
        <v>25</v>
      </c>
      <c r="S9" s="5" t="s">
        <v>26</v>
      </c>
      <c r="T9" s="107"/>
      <c r="U9" s="109"/>
      <c r="V9" s="109"/>
      <c r="W9" s="99"/>
      <c r="X9" s="90"/>
    </row>
    <row r="10" spans="1:24" ht="102">
      <c r="A10" s="91" t="s">
        <v>27</v>
      </c>
      <c r="B10" s="61" t="s">
        <v>28</v>
      </c>
      <c r="C10" s="61" t="s">
        <v>29</v>
      </c>
      <c r="D10" s="61" t="s">
        <v>30</v>
      </c>
      <c r="E10" s="61" t="s">
        <v>31</v>
      </c>
      <c r="F10" s="61" t="s">
        <v>32</v>
      </c>
      <c r="G10" s="94" t="s">
        <v>33</v>
      </c>
      <c r="H10" s="128">
        <v>0.7</v>
      </c>
      <c r="I10" s="110">
        <v>0.25</v>
      </c>
      <c r="J10" s="110">
        <v>0.35</v>
      </c>
      <c r="K10" s="110">
        <v>0.5</v>
      </c>
      <c r="L10" s="110">
        <v>0.7</v>
      </c>
      <c r="M10" s="104">
        <v>136.4</v>
      </c>
      <c r="N10" s="17" t="s">
        <v>34</v>
      </c>
      <c r="O10" s="2">
        <v>0.35</v>
      </c>
      <c r="P10" s="13">
        <v>0.25</v>
      </c>
      <c r="Q10" s="13">
        <v>0.5</v>
      </c>
      <c r="R10" s="13">
        <v>0.75</v>
      </c>
      <c r="S10" s="13">
        <v>1</v>
      </c>
      <c r="T10" s="16">
        <v>1</v>
      </c>
      <c r="U10" s="9">
        <f>+T10*O10</f>
        <v>0.35</v>
      </c>
      <c r="V10" s="55">
        <v>0.15</v>
      </c>
      <c r="W10" s="55">
        <f>W13</f>
        <v>0.14999999999999997</v>
      </c>
      <c r="X10" s="21" t="s">
        <v>78</v>
      </c>
    </row>
    <row r="11" spans="1:24" ht="51">
      <c r="A11" s="92"/>
      <c r="B11" s="62"/>
      <c r="C11" s="62"/>
      <c r="D11" s="62"/>
      <c r="E11" s="62"/>
      <c r="F11" s="62"/>
      <c r="G11" s="95"/>
      <c r="H11" s="129"/>
      <c r="I11" s="111"/>
      <c r="J11" s="111"/>
      <c r="K11" s="111"/>
      <c r="L11" s="111"/>
      <c r="M11" s="105"/>
      <c r="N11" s="17" t="s">
        <v>35</v>
      </c>
      <c r="O11" s="2">
        <v>0.3</v>
      </c>
      <c r="P11" s="13">
        <v>0.25</v>
      </c>
      <c r="Q11" s="13">
        <v>0.5</v>
      </c>
      <c r="R11" s="13">
        <v>0.75</v>
      </c>
      <c r="S11" s="13">
        <v>1</v>
      </c>
      <c r="T11" s="16">
        <v>1</v>
      </c>
      <c r="U11" s="9">
        <f>+T11*O11</f>
        <v>0.3</v>
      </c>
      <c r="V11" s="56"/>
      <c r="W11" s="56"/>
      <c r="X11" s="21" t="s">
        <v>79</v>
      </c>
    </row>
    <row r="12" spans="1:24" ht="89.25">
      <c r="A12" s="93"/>
      <c r="B12" s="63"/>
      <c r="C12" s="63"/>
      <c r="D12" s="63"/>
      <c r="E12" s="63"/>
      <c r="F12" s="63"/>
      <c r="G12" s="95"/>
      <c r="H12" s="129"/>
      <c r="I12" s="112"/>
      <c r="J12" s="112"/>
      <c r="K12" s="112"/>
      <c r="L12" s="112"/>
      <c r="M12" s="105"/>
      <c r="N12" s="18" t="s">
        <v>36</v>
      </c>
      <c r="O12" s="2">
        <v>0.35</v>
      </c>
      <c r="P12" s="13">
        <v>0.25</v>
      </c>
      <c r="Q12" s="13">
        <v>0.5</v>
      </c>
      <c r="R12" s="13">
        <v>0.75</v>
      </c>
      <c r="S12" s="13">
        <v>1</v>
      </c>
      <c r="T12" s="16">
        <v>1</v>
      </c>
      <c r="U12" s="9">
        <f>+T12*O12</f>
        <v>0.35</v>
      </c>
      <c r="V12" s="56"/>
      <c r="W12" s="56"/>
      <c r="X12" s="21" t="s">
        <v>80</v>
      </c>
    </row>
    <row r="13" spans="1:24" ht="28.5" customHeight="1">
      <c r="A13" s="64" t="s">
        <v>37</v>
      </c>
      <c r="B13" s="65"/>
      <c r="C13" s="65"/>
      <c r="D13" s="65"/>
      <c r="E13" s="65"/>
      <c r="F13" s="65"/>
      <c r="G13" s="65"/>
      <c r="H13" s="65"/>
      <c r="I13" s="65"/>
      <c r="J13" s="65"/>
      <c r="K13" s="65"/>
      <c r="L13" s="65"/>
      <c r="M13" s="65"/>
      <c r="N13" s="66"/>
      <c r="O13" s="10">
        <f>SUM(O10:O12)</f>
        <v>0.9999999999999999</v>
      </c>
      <c r="P13" s="12"/>
      <c r="Q13" s="12"/>
      <c r="R13" s="12"/>
      <c r="S13" s="12"/>
      <c r="T13" s="10"/>
      <c r="U13" s="22">
        <f>SUM(U10:U12)</f>
        <v>0.9999999999999999</v>
      </c>
      <c r="V13" s="10">
        <f>V10</f>
        <v>0.15</v>
      </c>
      <c r="W13" s="10">
        <f>+V13*U13</f>
        <v>0.14999999999999997</v>
      </c>
      <c r="X13" s="11"/>
    </row>
    <row r="14" spans="1:24" s="32" customFormat="1" ht="91.5" customHeight="1">
      <c r="A14" s="91" t="s">
        <v>38</v>
      </c>
      <c r="B14" s="132" t="s">
        <v>28</v>
      </c>
      <c r="C14" s="61" t="s">
        <v>29</v>
      </c>
      <c r="D14" s="61" t="s">
        <v>30</v>
      </c>
      <c r="E14" s="61" t="s">
        <v>39</v>
      </c>
      <c r="F14" s="61" t="s">
        <v>32</v>
      </c>
      <c r="G14" s="133" t="s">
        <v>40</v>
      </c>
      <c r="H14" s="128">
        <v>0.5</v>
      </c>
      <c r="I14" s="114">
        <v>0.2</v>
      </c>
      <c r="J14" s="114">
        <v>0.35</v>
      </c>
      <c r="K14" s="114">
        <v>0.5</v>
      </c>
      <c r="L14" s="130"/>
      <c r="M14" s="104">
        <v>40.9</v>
      </c>
      <c r="N14" s="51" t="s">
        <v>41</v>
      </c>
      <c r="O14" s="52">
        <v>0.5</v>
      </c>
      <c r="P14" s="53"/>
      <c r="Q14" s="53">
        <v>0.5</v>
      </c>
      <c r="R14" s="53"/>
      <c r="S14" s="53">
        <v>1</v>
      </c>
      <c r="T14" s="16">
        <v>1</v>
      </c>
      <c r="U14" s="9">
        <f>+T14*O14</f>
        <v>0.5</v>
      </c>
      <c r="V14" s="55">
        <v>0.1</v>
      </c>
      <c r="W14" s="55">
        <f>W16</f>
        <v>0.1</v>
      </c>
      <c r="X14" s="54" t="s">
        <v>81</v>
      </c>
    </row>
    <row r="15" spans="1:24" ht="63.75">
      <c r="A15" s="93"/>
      <c r="B15" s="63"/>
      <c r="C15" s="63"/>
      <c r="D15" s="63"/>
      <c r="E15" s="62"/>
      <c r="F15" s="63"/>
      <c r="G15" s="134"/>
      <c r="H15" s="129"/>
      <c r="I15" s="115"/>
      <c r="J15" s="115"/>
      <c r="K15" s="115"/>
      <c r="L15" s="131"/>
      <c r="M15" s="105"/>
      <c r="N15" s="18" t="s">
        <v>42</v>
      </c>
      <c r="O15" s="2">
        <v>0.5</v>
      </c>
      <c r="P15" s="13"/>
      <c r="Q15" s="13">
        <v>0.5</v>
      </c>
      <c r="R15" s="13"/>
      <c r="S15" s="13">
        <v>1</v>
      </c>
      <c r="T15" s="16">
        <v>1</v>
      </c>
      <c r="U15" s="9">
        <f>+T15*O15</f>
        <v>0.5</v>
      </c>
      <c r="V15" s="56"/>
      <c r="W15" s="56"/>
      <c r="X15" s="20" t="s">
        <v>74</v>
      </c>
    </row>
    <row r="16" spans="1:24" ht="28.5" customHeight="1">
      <c r="A16" s="64" t="s">
        <v>37</v>
      </c>
      <c r="B16" s="65"/>
      <c r="C16" s="65"/>
      <c r="D16" s="65"/>
      <c r="E16" s="65"/>
      <c r="F16" s="65"/>
      <c r="G16" s="65"/>
      <c r="H16" s="65"/>
      <c r="I16" s="65"/>
      <c r="J16" s="65"/>
      <c r="K16" s="65"/>
      <c r="L16" s="65"/>
      <c r="M16" s="65"/>
      <c r="N16" s="66"/>
      <c r="O16" s="10">
        <f>SUM(O14:O15)</f>
        <v>1</v>
      </c>
      <c r="P16" s="12"/>
      <c r="Q16" s="12"/>
      <c r="R16" s="12"/>
      <c r="S16" s="12"/>
      <c r="T16" s="10"/>
      <c r="U16" s="22">
        <f>SUM(U14:U15)</f>
        <v>1</v>
      </c>
      <c r="V16" s="10">
        <f>V14</f>
        <v>0.1</v>
      </c>
      <c r="W16" s="10">
        <f>+V16*U16</f>
        <v>0.1</v>
      </c>
      <c r="X16" s="11"/>
    </row>
    <row r="17" spans="1:24" ht="90.75" customHeight="1">
      <c r="A17" s="91" t="s">
        <v>38</v>
      </c>
      <c r="B17" s="61" t="s">
        <v>28</v>
      </c>
      <c r="C17" s="61" t="s">
        <v>29</v>
      </c>
      <c r="D17" s="61" t="s">
        <v>30</v>
      </c>
      <c r="E17" s="61" t="s">
        <v>43</v>
      </c>
      <c r="F17" s="61" t="s">
        <v>44</v>
      </c>
      <c r="G17" s="61" t="s">
        <v>45</v>
      </c>
      <c r="H17" s="19">
        <v>2</v>
      </c>
      <c r="I17" s="49">
        <v>4</v>
      </c>
      <c r="J17" s="46">
        <v>3</v>
      </c>
      <c r="K17" s="50">
        <v>4</v>
      </c>
      <c r="L17" s="50">
        <v>2</v>
      </c>
      <c r="M17" s="57">
        <v>47.7</v>
      </c>
      <c r="N17" s="26" t="s">
        <v>46</v>
      </c>
      <c r="O17" s="2">
        <v>0.5</v>
      </c>
      <c r="P17" s="13">
        <v>0.25</v>
      </c>
      <c r="Q17" s="13">
        <v>0.5</v>
      </c>
      <c r="R17" s="13">
        <v>0.75</v>
      </c>
      <c r="S17" s="13">
        <v>1</v>
      </c>
      <c r="T17" s="16">
        <v>1</v>
      </c>
      <c r="U17" s="9">
        <f>+T17*O17</f>
        <v>0.5</v>
      </c>
      <c r="V17" s="55">
        <v>0.2</v>
      </c>
      <c r="W17" s="55">
        <f>W20</f>
        <v>0.2</v>
      </c>
      <c r="X17" s="21" t="s">
        <v>82</v>
      </c>
    </row>
    <row r="18" spans="1:24" ht="55.5" customHeight="1">
      <c r="A18" s="92"/>
      <c r="B18" s="62"/>
      <c r="C18" s="62"/>
      <c r="D18" s="62"/>
      <c r="E18" s="62"/>
      <c r="F18" s="62"/>
      <c r="G18" s="62"/>
      <c r="H18" s="19">
        <v>3</v>
      </c>
      <c r="I18" s="49">
        <v>7</v>
      </c>
      <c r="J18" s="46">
        <v>4</v>
      </c>
      <c r="K18" s="50">
        <v>4</v>
      </c>
      <c r="L18" s="50">
        <v>2</v>
      </c>
      <c r="M18" s="58"/>
      <c r="N18" s="14" t="s">
        <v>47</v>
      </c>
      <c r="O18" s="2">
        <v>0.35</v>
      </c>
      <c r="P18" s="13">
        <v>0.25</v>
      </c>
      <c r="Q18" s="13">
        <v>0.5</v>
      </c>
      <c r="R18" s="13">
        <v>0.75</v>
      </c>
      <c r="S18" s="13">
        <v>1</v>
      </c>
      <c r="T18" s="16">
        <v>1</v>
      </c>
      <c r="U18" s="9">
        <f>+T18*O18</f>
        <v>0.35</v>
      </c>
      <c r="V18" s="56"/>
      <c r="W18" s="56"/>
      <c r="X18" s="21" t="s">
        <v>83</v>
      </c>
    </row>
    <row r="19" spans="1:24" ht="43.5" customHeight="1">
      <c r="A19" s="93"/>
      <c r="B19" s="63"/>
      <c r="C19" s="63"/>
      <c r="D19" s="63"/>
      <c r="E19" s="63"/>
      <c r="F19" s="63"/>
      <c r="G19" s="63"/>
      <c r="H19" s="19">
        <v>1</v>
      </c>
      <c r="I19" s="47"/>
      <c r="J19" s="48"/>
      <c r="K19" s="48"/>
      <c r="L19" s="50">
        <v>1</v>
      </c>
      <c r="M19" s="58"/>
      <c r="N19" s="14" t="s">
        <v>48</v>
      </c>
      <c r="O19" s="2">
        <v>0.15</v>
      </c>
      <c r="P19" s="13"/>
      <c r="Q19" s="13">
        <v>0.5</v>
      </c>
      <c r="R19" s="13"/>
      <c r="S19" s="13">
        <v>1</v>
      </c>
      <c r="T19" s="16">
        <v>1</v>
      </c>
      <c r="U19" s="9">
        <f>+T19*O19</f>
        <v>0.15</v>
      </c>
      <c r="V19" s="56"/>
      <c r="W19" s="56"/>
      <c r="X19" s="21" t="s">
        <v>49</v>
      </c>
    </row>
    <row r="20" spans="1:24" ht="28.5" customHeight="1">
      <c r="A20" s="64" t="s">
        <v>37</v>
      </c>
      <c r="B20" s="65"/>
      <c r="C20" s="65"/>
      <c r="D20" s="65"/>
      <c r="E20" s="65"/>
      <c r="F20" s="65"/>
      <c r="G20" s="65"/>
      <c r="H20" s="65"/>
      <c r="I20" s="65"/>
      <c r="J20" s="65"/>
      <c r="K20" s="65"/>
      <c r="L20" s="65"/>
      <c r="M20" s="65"/>
      <c r="N20" s="66"/>
      <c r="O20" s="10">
        <f>SUM(O17:O19)</f>
        <v>1</v>
      </c>
      <c r="P20" s="12"/>
      <c r="Q20" s="12"/>
      <c r="R20" s="12"/>
      <c r="S20" s="12"/>
      <c r="T20" s="10"/>
      <c r="U20" s="22">
        <f>SUM(U17:U19)</f>
        <v>1</v>
      </c>
      <c r="V20" s="10">
        <f>V17</f>
        <v>0.2</v>
      </c>
      <c r="W20" s="10">
        <f>+V20*U20</f>
        <v>0.2</v>
      </c>
      <c r="X20" s="11"/>
    </row>
    <row r="21" spans="1:24" ht="68.25" customHeight="1">
      <c r="A21" s="60" t="s">
        <v>38</v>
      </c>
      <c r="B21" s="60" t="s">
        <v>28</v>
      </c>
      <c r="C21" s="60" t="s">
        <v>29</v>
      </c>
      <c r="D21" s="60" t="s">
        <v>30</v>
      </c>
      <c r="E21" s="61" t="s">
        <v>50</v>
      </c>
      <c r="F21" s="60" t="s">
        <v>32</v>
      </c>
      <c r="G21" s="61" t="s">
        <v>51</v>
      </c>
      <c r="H21" s="113">
        <v>1</v>
      </c>
      <c r="I21" s="69">
        <v>0.35</v>
      </c>
      <c r="J21" s="69">
        <v>0.45</v>
      </c>
      <c r="K21" s="69">
        <v>0.65</v>
      </c>
      <c r="L21" s="69">
        <v>0.65</v>
      </c>
      <c r="M21" s="57">
        <v>117.46</v>
      </c>
      <c r="N21" s="26" t="s">
        <v>52</v>
      </c>
      <c r="O21" s="40">
        <v>0.35</v>
      </c>
      <c r="P21" s="13"/>
      <c r="Q21" s="13">
        <v>0.5</v>
      </c>
      <c r="R21" s="13"/>
      <c r="S21" s="13">
        <v>1</v>
      </c>
      <c r="T21" s="16">
        <v>1</v>
      </c>
      <c r="U21" s="9">
        <f>+T21*O21</f>
        <v>0.35</v>
      </c>
      <c r="V21" s="55">
        <v>0.15</v>
      </c>
      <c r="W21" s="55">
        <f>W25</f>
        <v>0.12375</v>
      </c>
      <c r="X21" s="43" t="s">
        <v>75</v>
      </c>
    </row>
    <row r="22" spans="1:24" ht="52.5" customHeight="1">
      <c r="A22" s="60"/>
      <c r="B22" s="60"/>
      <c r="C22" s="60"/>
      <c r="D22" s="60"/>
      <c r="E22" s="62"/>
      <c r="F22" s="60"/>
      <c r="G22" s="62"/>
      <c r="H22" s="113"/>
      <c r="I22" s="69"/>
      <c r="J22" s="69"/>
      <c r="K22" s="69"/>
      <c r="L22" s="69"/>
      <c r="M22" s="58"/>
      <c r="N22" s="26" t="s">
        <v>53</v>
      </c>
      <c r="O22" s="40">
        <v>0.15</v>
      </c>
      <c r="P22" s="13">
        <v>0.25</v>
      </c>
      <c r="Q22" s="13">
        <v>0.5</v>
      </c>
      <c r="R22" s="13">
        <v>0.75</v>
      </c>
      <c r="S22" s="13">
        <v>1</v>
      </c>
      <c r="T22" s="16">
        <v>1</v>
      </c>
      <c r="U22" s="9">
        <f>+T22*O22</f>
        <v>0.15</v>
      </c>
      <c r="V22" s="56"/>
      <c r="W22" s="56"/>
      <c r="X22" s="43" t="s">
        <v>84</v>
      </c>
    </row>
    <row r="23" spans="1:24" ht="45" customHeight="1">
      <c r="A23" s="60"/>
      <c r="B23" s="60"/>
      <c r="C23" s="60"/>
      <c r="D23" s="60"/>
      <c r="E23" s="62"/>
      <c r="F23" s="60"/>
      <c r="G23" s="62"/>
      <c r="H23" s="113"/>
      <c r="I23" s="69"/>
      <c r="J23" s="69"/>
      <c r="K23" s="69"/>
      <c r="L23" s="69"/>
      <c r="M23" s="58"/>
      <c r="N23" s="26" t="s">
        <v>54</v>
      </c>
      <c r="O23" s="40">
        <v>0.35</v>
      </c>
      <c r="P23" s="13"/>
      <c r="Q23" s="13"/>
      <c r="R23" s="13"/>
      <c r="S23" s="13">
        <v>1</v>
      </c>
      <c r="T23" s="16">
        <v>0.5</v>
      </c>
      <c r="U23" s="9">
        <f>+T23*O23</f>
        <v>0.175</v>
      </c>
      <c r="V23" s="56"/>
      <c r="W23" s="56"/>
      <c r="X23" s="44" t="s">
        <v>85</v>
      </c>
    </row>
    <row r="24" spans="1:24" ht="57" customHeight="1">
      <c r="A24" s="60"/>
      <c r="B24" s="60"/>
      <c r="C24" s="60"/>
      <c r="D24" s="60"/>
      <c r="E24" s="62"/>
      <c r="F24" s="60"/>
      <c r="G24" s="62"/>
      <c r="H24" s="113"/>
      <c r="I24" s="69"/>
      <c r="J24" s="69"/>
      <c r="K24" s="69"/>
      <c r="L24" s="69"/>
      <c r="M24" s="58"/>
      <c r="N24" s="18" t="s">
        <v>55</v>
      </c>
      <c r="O24" s="40">
        <v>0.15</v>
      </c>
      <c r="P24" s="13"/>
      <c r="Q24" s="13">
        <v>0.5</v>
      </c>
      <c r="R24" s="13"/>
      <c r="S24" s="13">
        <v>1</v>
      </c>
      <c r="T24" s="16">
        <v>1</v>
      </c>
      <c r="U24" s="9">
        <f>+T24*O24</f>
        <v>0.15</v>
      </c>
      <c r="V24" s="59"/>
      <c r="W24" s="59"/>
      <c r="X24" s="43" t="s">
        <v>76</v>
      </c>
    </row>
    <row r="25" spans="1:24" ht="28.5" customHeight="1">
      <c r="A25" s="64" t="s">
        <v>37</v>
      </c>
      <c r="B25" s="65"/>
      <c r="C25" s="65"/>
      <c r="D25" s="65"/>
      <c r="E25" s="65"/>
      <c r="F25" s="65"/>
      <c r="G25" s="65"/>
      <c r="H25" s="65"/>
      <c r="I25" s="65"/>
      <c r="J25" s="65"/>
      <c r="K25" s="65"/>
      <c r="L25" s="65"/>
      <c r="M25" s="65"/>
      <c r="N25" s="66"/>
      <c r="O25" s="10">
        <f>SUM(O21:O24)</f>
        <v>1</v>
      </c>
      <c r="P25" s="12"/>
      <c r="Q25" s="12"/>
      <c r="R25" s="12"/>
      <c r="S25" s="12"/>
      <c r="T25" s="10"/>
      <c r="U25" s="22">
        <f>SUM(U21:U24)</f>
        <v>0.8250000000000001</v>
      </c>
      <c r="V25" s="10">
        <f>V21</f>
        <v>0.15</v>
      </c>
      <c r="W25" s="10">
        <f>+V25*U25</f>
        <v>0.12375</v>
      </c>
      <c r="X25" s="11"/>
    </row>
    <row r="26" spans="1:24" ht="35.25" customHeight="1">
      <c r="A26" s="60" t="s">
        <v>38</v>
      </c>
      <c r="B26" s="60" t="s">
        <v>28</v>
      </c>
      <c r="C26" s="60" t="s">
        <v>29</v>
      </c>
      <c r="D26" s="60" t="s">
        <v>30</v>
      </c>
      <c r="E26" s="61" t="s">
        <v>56</v>
      </c>
      <c r="F26" s="60" t="s">
        <v>32</v>
      </c>
      <c r="G26" s="61" t="s">
        <v>57</v>
      </c>
      <c r="H26" s="113">
        <v>1</v>
      </c>
      <c r="I26" s="70">
        <v>0.35</v>
      </c>
      <c r="J26" s="69">
        <v>0.45</v>
      </c>
      <c r="K26" s="69">
        <v>0.65</v>
      </c>
      <c r="L26" s="69">
        <v>0.75</v>
      </c>
      <c r="M26" s="73">
        <v>117.46</v>
      </c>
      <c r="N26" s="17" t="s">
        <v>58</v>
      </c>
      <c r="O26" s="40">
        <v>0.35</v>
      </c>
      <c r="P26" s="13"/>
      <c r="Q26" s="13">
        <v>0.5</v>
      </c>
      <c r="R26" s="13"/>
      <c r="S26" s="13">
        <v>1</v>
      </c>
      <c r="T26" s="16">
        <v>1</v>
      </c>
      <c r="U26" s="9">
        <f>T26*O26</f>
        <v>0.35</v>
      </c>
      <c r="V26" s="55">
        <v>0.15</v>
      </c>
      <c r="W26" s="55">
        <f>W30</f>
        <v>0.13125</v>
      </c>
      <c r="X26" s="42" t="s">
        <v>59</v>
      </c>
    </row>
    <row r="27" spans="1:24" ht="51" customHeight="1">
      <c r="A27" s="60"/>
      <c r="B27" s="60"/>
      <c r="C27" s="60"/>
      <c r="D27" s="60"/>
      <c r="E27" s="62"/>
      <c r="F27" s="60"/>
      <c r="G27" s="62"/>
      <c r="H27" s="113"/>
      <c r="I27" s="71"/>
      <c r="J27" s="69"/>
      <c r="K27" s="69"/>
      <c r="L27" s="69"/>
      <c r="M27" s="73"/>
      <c r="N27" s="17" t="s">
        <v>60</v>
      </c>
      <c r="O27" s="40">
        <v>0.15</v>
      </c>
      <c r="P27" s="13">
        <v>0.25</v>
      </c>
      <c r="Q27" s="13">
        <v>0.5</v>
      </c>
      <c r="R27" s="13">
        <v>0.75</v>
      </c>
      <c r="S27" s="13">
        <v>1</v>
      </c>
      <c r="T27" s="16">
        <v>1</v>
      </c>
      <c r="U27" s="9">
        <f>T27*O27</f>
        <v>0.15</v>
      </c>
      <c r="V27" s="56"/>
      <c r="W27" s="56"/>
      <c r="X27" s="42" t="s">
        <v>86</v>
      </c>
    </row>
    <row r="28" spans="1:24" ht="52.5" customHeight="1">
      <c r="A28" s="60"/>
      <c r="B28" s="60"/>
      <c r="C28" s="60"/>
      <c r="D28" s="60"/>
      <c r="E28" s="62"/>
      <c r="F28" s="60"/>
      <c r="G28" s="62"/>
      <c r="H28" s="113"/>
      <c r="I28" s="71"/>
      <c r="J28" s="69"/>
      <c r="K28" s="69"/>
      <c r="L28" s="69"/>
      <c r="M28" s="73"/>
      <c r="N28" s="17" t="s">
        <v>61</v>
      </c>
      <c r="O28" s="40">
        <v>0.35</v>
      </c>
      <c r="P28" s="13"/>
      <c r="Q28" s="13"/>
      <c r="R28" s="13"/>
      <c r="S28" s="13">
        <v>1</v>
      </c>
      <c r="T28" s="16">
        <v>0.75</v>
      </c>
      <c r="U28" s="9">
        <f>T28*O28</f>
        <v>0.26249999999999996</v>
      </c>
      <c r="V28" s="56"/>
      <c r="W28" s="56"/>
      <c r="X28" s="42" t="s">
        <v>87</v>
      </c>
    </row>
    <row r="29" spans="1:24" ht="69" customHeight="1">
      <c r="A29" s="60"/>
      <c r="B29" s="60"/>
      <c r="C29" s="60"/>
      <c r="D29" s="60"/>
      <c r="E29" s="63"/>
      <c r="F29" s="60"/>
      <c r="G29" s="63"/>
      <c r="H29" s="113"/>
      <c r="I29" s="72"/>
      <c r="J29" s="69"/>
      <c r="K29" s="69"/>
      <c r="L29" s="69"/>
      <c r="M29" s="73"/>
      <c r="N29" s="18" t="s">
        <v>62</v>
      </c>
      <c r="O29" s="40">
        <v>0.15</v>
      </c>
      <c r="P29" s="13"/>
      <c r="Q29" s="13">
        <v>0.5</v>
      </c>
      <c r="R29" s="13"/>
      <c r="S29" s="13">
        <v>1</v>
      </c>
      <c r="T29" s="16">
        <v>0.75</v>
      </c>
      <c r="U29" s="9">
        <f>T29*O29</f>
        <v>0.11249999999999999</v>
      </c>
      <c r="V29" s="59"/>
      <c r="W29" s="59"/>
      <c r="X29" s="42" t="s">
        <v>88</v>
      </c>
    </row>
    <row r="30" spans="1:24" ht="31.5" customHeight="1">
      <c r="A30" s="64" t="s">
        <v>37</v>
      </c>
      <c r="B30" s="65"/>
      <c r="C30" s="65"/>
      <c r="D30" s="65"/>
      <c r="E30" s="65"/>
      <c r="F30" s="65"/>
      <c r="G30" s="65"/>
      <c r="H30" s="65"/>
      <c r="I30" s="65"/>
      <c r="J30" s="65"/>
      <c r="K30" s="65"/>
      <c r="L30" s="65"/>
      <c r="M30" s="65"/>
      <c r="N30" s="66"/>
      <c r="O30" s="10">
        <f>SUM(O26:O29)</f>
        <v>1</v>
      </c>
      <c r="P30" s="12"/>
      <c r="Q30" s="12"/>
      <c r="R30" s="12"/>
      <c r="S30" s="12"/>
      <c r="T30" s="10"/>
      <c r="U30" s="22">
        <f>SUM(U26:U29)</f>
        <v>0.875</v>
      </c>
      <c r="V30" s="1">
        <f>V26</f>
        <v>0.15</v>
      </c>
      <c r="W30" s="10">
        <f>+V30*U30</f>
        <v>0.13125</v>
      </c>
      <c r="X30" s="11"/>
    </row>
    <row r="31" spans="1:24" ht="44.25" customHeight="1">
      <c r="A31" s="60" t="s">
        <v>38</v>
      </c>
      <c r="B31" s="60" t="s">
        <v>28</v>
      </c>
      <c r="C31" s="60" t="s">
        <v>29</v>
      </c>
      <c r="D31" s="60" t="s">
        <v>30</v>
      </c>
      <c r="E31" s="62" t="s">
        <v>63</v>
      </c>
      <c r="F31" s="60" t="s">
        <v>32</v>
      </c>
      <c r="G31" s="62" t="s">
        <v>64</v>
      </c>
      <c r="H31" s="88">
        <v>1</v>
      </c>
      <c r="I31" s="84">
        <v>0.25</v>
      </c>
      <c r="J31" s="85">
        <v>0.5</v>
      </c>
      <c r="K31" s="86">
        <v>0.75</v>
      </c>
      <c r="L31" s="69">
        <v>1</v>
      </c>
      <c r="M31" s="67">
        <v>21.5</v>
      </c>
      <c r="N31" s="27" t="s">
        <v>65</v>
      </c>
      <c r="O31" s="40">
        <v>0.5</v>
      </c>
      <c r="P31" s="33"/>
      <c r="Q31" s="33">
        <v>0.5</v>
      </c>
      <c r="R31" s="33"/>
      <c r="S31" s="33">
        <v>1</v>
      </c>
      <c r="T31" s="16">
        <v>1</v>
      </c>
      <c r="U31" s="9">
        <f>T31*O31</f>
        <v>0.5</v>
      </c>
      <c r="V31" s="55">
        <v>0.1</v>
      </c>
      <c r="W31" s="55">
        <f>W34</f>
        <v>0.1</v>
      </c>
      <c r="X31" s="42" t="s">
        <v>77</v>
      </c>
    </row>
    <row r="32" spans="1:24" ht="91.5" customHeight="1">
      <c r="A32" s="60"/>
      <c r="B32" s="60"/>
      <c r="C32" s="60"/>
      <c r="D32" s="60"/>
      <c r="E32" s="62"/>
      <c r="F32" s="60"/>
      <c r="G32" s="62"/>
      <c r="H32" s="88"/>
      <c r="I32" s="84"/>
      <c r="J32" s="85"/>
      <c r="K32" s="87"/>
      <c r="L32" s="69"/>
      <c r="M32" s="67"/>
      <c r="N32" s="27" t="s">
        <v>66</v>
      </c>
      <c r="O32" s="40">
        <v>0.3</v>
      </c>
      <c r="P32" s="33"/>
      <c r="Q32" s="33">
        <v>0.5</v>
      </c>
      <c r="R32" s="33"/>
      <c r="S32" s="33">
        <v>1</v>
      </c>
      <c r="T32" s="16">
        <v>1</v>
      </c>
      <c r="U32" s="9">
        <f>T32*O32</f>
        <v>0.3</v>
      </c>
      <c r="V32" s="56"/>
      <c r="W32" s="56"/>
      <c r="X32" s="42" t="s">
        <v>89</v>
      </c>
    </row>
    <row r="33" spans="1:24" ht="38.25">
      <c r="A33" s="60"/>
      <c r="B33" s="60"/>
      <c r="C33" s="60"/>
      <c r="D33" s="60"/>
      <c r="E33" s="62"/>
      <c r="F33" s="60"/>
      <c r="G33" s="62"/>
      <c r="H33" s="89"/>
      <c r="I33" s="84"/>
      <c r="J33" s="85"/>
      <c r="K33" s="87"/>
      <c r="L33" s="69"/>
      <c r="M33" s="68"/>
      <c r="N33" s="27" t="s">
        <v>67</v>
      </c>
      <c r="O33" s="40">
        <v>0.2</v>
      </c>
      <c r="P33" s="33">
        <v>0.25</v>
      </c>
      <c r="Q33" s="33">
        <v>0.5</v>
      </c>
      <c r="R33" s="33">
        <v>0.75</v>
      </c>
      <c r="S33" s="33">
        <v>1</v>
      </c>
      <c r="T33" s="16">
        <v>1</v>
      </c>
      <c r="U33" s="9">
        <f>T33*O33</f>
        <v>0.2</v>
      </c>
      <c r="V33" s="59"/>
      <c r="W33" s="59"/>
      <c r="X33" s="42" t="s">
        <v>90</v>
      </c>
    </row>
    <row r="34" spans="1:24" ht="36" customHeight="1">
      <c r="A34" s="64" t="s">
        <v>37</v>
      </c>
      <c r="B34" s="65"/>
      <c r="C34" s="65"/>
      <c r="D34" s="65"/>
      <c r="E34" s="65"/>
      <c r="F34" s="65"/>
      <c r="G34" s="65"/>
      <c r="H34" s="65"/>
      <c r="I34" s="65"/>
      <c r="J34" s="65"/>
      <c r="K34" s="65"/>
      <c r="L34" s="65"/>
      <c r="M34" s="65"/>
      <c r="N34" s="66"/>
      <c r="O34" s="10">
        <f>SUM(O31:O33)</f>
        <v>1</v>
      </c>
      <c r="P34" s="12"/>
      <c r="Q34" s="12"/>
      <c r="R34" s="12"/>
      <c r="S34" s="12"/>
      <c r="T34" s="10"/>
      <c r="U34" s="22">
        <f>SUM(U31:U33)</f>
        <v>1</v>
      </c>
      <c r="V34" s="1">
        <f>V31</f>
        <v>0.1</v>
      </c>
      <c r="W34" s="10">
        <f>+V34*U34</f>
        <v>0.1</v>
      </c>
      <c r="X34" s="11"/>
    </row>
    <row r="35" spans="1:24" ht="87.75" customHeight="1">
      <c r="A35" s="60" t="s">
        <v>38</v>
      </c>
      <c r="B35" s="60" t="s">
        <v>28</v>
      </c>
      <c r="C35" s="60" t="s">
        <v>29</v>
      </c>
      <c r="D35" s="60" t="s">
        <v>30</v>
      </c>
      <c r="E35" s="61" t="s">
        <v>68</v>
      </c>
      <c r="F35" s="60" t="s">
        <v>32</v>
      </c>
      <c r="G35" s="61" t="s">
        <v>69</v>
      </c>
      <c r="H35" s="77">
        <v>1</v>
      </c>
      <c r="I35" s="79">
        <v>0.25</v>
      </c>
      <c r="J35" s="81">
        <v>0.5</v>
      </c>
      <c r="K35" s="81">
        <v>0.75</v>
      </c>
      <c r="L35" s="83"/>
      <c r="M35" s="74">
        <v>75</v>
      </c>
      <c r="N35" s="27" t="s">
        <v>70</v>
      </c>
      <c r="O35" s="40">
        <v>0.5</v>
      </c>
      <c r="P35" s="33"/>
      <c r="Q35" s="33">
        <v>0.5</v>
      </c>
      <c r="R35" s="33"/>
      <c r="S35" s="33">
        <v>1</v>
      </c>
      <c r="T35" s="16">
        <v>1</v>
      </c>
      <c r="U35" s="9">
        <f>T35*O35</f>
        <v>0.5</v>
      </c>
      <c r="V35" s="55">
        <v>0.15</v>
      </c>
      <c r="W35" s="55">
        <f>W37</f>
        <v>0.15</v>
      </c>
      <c r="X35" s="41" t="s">
        <v>91</v>
      </c>
    </row>
    <row r="36" spans="1:24" ht="63.75" customHeight="1">
      <c r="A36" s="60"/>
      <c r="B36" s="60"/>
      <c r="C36" s="60"/>
      <c r="D36" s="60"/>
      <c r="E36" s="62"/>
      <c r="F36" s="60"/>
      <c r="G36" s="62"/>
      <c r="H36" s="78"/>
      <c r="I36" s="80"/>
      <c r="J36" s="82"/>
      <c r="K36" s="82"/>
      <c r="L36" s="82"/>
      <c r="M36" s="75"/>
      <c r="N36" s="27" t="s">
        <v>71</v>
      </c>
      <c r="O36" s="40">
        <v>0.5</v>
      </c>
      <c r="P36" s="33"/>
      <c r="Q36" s="33">
        <v>0.5</v>
      </c>
      <c r="R36" s="33"/>
      <c r="S36" s="33">
        <v>1</v>
      </c>
      <c r="T36" s="16">
        <v>1</v>
      </c>
      <c r="U36" s="9">
        <f>T36*O36</f>
        <v>0.5</v>
      </c>
      <c r="V36" s="59"/>
      <c r="W36" s="59"/>
      <c r="X36" s="45" t="s">
        <v>92</v>
      </c>
    </row>
    <row r="37" spans="1:24" ht="15">
      <c r="A37" s="64" t="s">
        <v>37</v>
      </c>
      <c r="B37" s="65"/>
      <c r="C37" s="65"/>
      <c r="D37" s="65"/>
      <c r="E37" s="65"/>
      <c r="F37" s="65"/>
      <c r="G37" s="65"/>
      <c r="H37" s="65"/>
      <c r="I37" s="65"/>
      <c r="J37" s="65"/>
      <c r="K37" s="65"/>
      <c r="L37" s="65"/>
      <c r="M37" s="65"/>
      <c r="N37" s="66"/>
      <c r="O37" s="10">
        <f>SUM(O35:O36)</f>
        <v>1</v>
      </c>
      <c r="P37" s="12"/>
      <c r="Q37" s="12"/>
      <c r="R37" s="12"/>
      <c r="S37" s="12"/>
      <c r="T37" s="10"/>
      <c r="U37" s="22">
        <f>SUM(U35:U36)</f>
        <v>1</v>
      </c>
      <c r="V37" s="1">
        <f>V35</f>
        <v>0.15</v>
      </c>
      <c r="W37" s="10">
        <f>+V37*U37</f>
        <v>0.15</v>
      </c>
      <c r="X37" s="11"/>
    </row>
    <row r="38" spans="1:24" ht="15">
      <c r="A38" s="76" t="s">
        <v>72</v>
      </c>
      <c r="B38" s="76"/>
      <c r="C38" s="76"/>
      <c r="D38" s="76"/>
      <c r="E38" s="76"/>
      <c r="F38" s="76"/>
      <c r="G38" s="76"/>
      <c r="H38" s="76"/>
      <c r="I38" s="76"/>
      <c r="J38" s="76"/>
      <c r="K38" s="76"/>
      <c r="L38" s="76"/>
      <c r="M38" s="35">
        <f>M35+M31+M26+M21+M17+M14+M10</f>
        <v>556.42</v>
      </c>
      <c r="N38" s="34"/>
      <c r="O38" s="10"/>
      <c r="P38" s="12"/>
      <c r="Q38" s="12"/>
      <c r="R38" s="12"/>
      <c r="S38" s="12"/>
      <c r="T38" s="10"/>
      <c r="U38" s="22"/>
      <c r="V38" s="10">
        <f>V37+V34+V30+V25+V20+V16+V13</f>
        <v>1</v>
      </c>
      <c r="W38" s="10">
        <f>W37+W34+W30+W25+W20+W16+W13</f>
        <v>0.9550000000000001</v>
      </c>
      <c r="X38" s="11"/>
    </row>
    <row r="39" spans="1:24" s="32" customFormat="1" ht="15">
      <c r="A39" s="28"/>
      <c r="B39" s="28"/>
      <c r="C39" s="28"/>
      <c r="D39" s="28"/>
      <c r="E39" s="28"/>
      <c r="F39" s="28"/>
      <c r="G39" s="28"/>
      <c r="H39" s="28"/>
      <c r="I39" s="28"/>
      <c r="J39" s="28"/>
      <c r="K39" s="28"/>
      <c r="L39" s="28"/>
      <c r="M39" s="28"/>
      <c r="N39" s="28"/>
      <c r="O39" s="29"/>
      <c r="P39" s="30"/>
      <c r="Q39" s="30"/>
      <c r="R39" s="30"/>
      <c r="S39" s="30"/>
      <c r="T39" s="29"/>
      <c r="U39" s="29"/>
      <c r="V39" s="29"/>
      <c r="W39" s="29"/>
      <c r="X39" s="31"/>
    </row>
    <row r="40" ht="15">
      <c r="A40" s="8" t="s">
        <v>73</v>
      </c>
    </row>
  </sheetData>
  <sheetProtection/>
  <mergeCells count="130">
    <mergeCell ref="F35:F36"/>
    <mergeCell ref="G35:G36"/>
    <mergeCell ref="J14:J15"/>
    <mergeCell ref="K14:K15"/>
    <mergeCell ref="L14:L15"/>
    <mergeCell ref="M14:M15"/>
    <mergeCell ref="B14:B15"/>
    <mergeCell ref="C14:C15"/>
    <mergeCell ref="D14:D15"/>
    <mergeCell ref="E14:E15"/>
    <mergeCell ref="G14:G15"/>
    <mergeCell ref="H14:H15"/>
    <mergeCell ref="G26:G29"/>
    <mergeCell ref="H26:H29"/>
    <mergeCell ref="A1:E4"/>
    <mergeCell ref="G1:W4"/>
    <mergeCell ref="A5:W5"/>
    <mergeCell ref="A6:O6"/>
    <mergeCell ref="A8:A9"/>
    <mergeCell ref="F8:F9"/>
    <mergeCell ref="G8:G9"/>
    <mergeCell ref="H8:H9"/>
    <mergeCell ref="W8:W9"/>
    <mergeCell ref="B8:B9"/>
    <mergeCell ref="C8:C9"/>
    <mergeCell ref="D8:D9"/>
    <mergeCell ref="E8:E9"/>
    <mergeCell ref="W14:W15"/>
    <mergeCell ref="A13:N13"/>
    <mergeCell ref="A14:A15"/>
    <mergeCell ref="F14:F15"/>
    <mergeCell ref="A17:A19"/>
    <mergeCell ref="G17:G19"/>
    <mergeCell ref="J10:J12"/>
    <mergeCell ref="A25:N25"/>
    <mergeCell ref="V26:V29"/>
    <mergeCell ref="L10:L12"/>
    <mergeCell ref="E10:E12"/>
    <mergeCell ref="E21:E24"/>
    <mergeCell ref="F21:F24"/>
    <mergeCell ref="G21:G24"/>
    <mergeCell ref="H21:H24"/>
    <mergeCell ref="A20:N20"/>
    <mergeCell ref="L21:L24"/>
    <mergeCell ref="M21:M24"/>
    <mergeCell ref="A21:A24"/>
    <mergeCell ref="B21:B24"/>
    <mergeCell ref="C21:C24"/>
    <mergeCell ref="V14:V15"/>
    <mergeCell ref="I14:I15"/>
    <mergeCell ref="A16:N16"/>
    <mergeCell ref="X8:X9"/>
    <mergeCell ref="A10:A12"/>
    <mergeCell ref="F10:F12"/>
    <mergeCell ref="G10:G12"/>
    <mergeCell ref="I8:L8"/>
    <mergeCell ref="M8:M9"/>
    <mergeCell ref="N8:N9"/>
    <mergeCell ref="O8:O9"/>
    <mergeCell ref="P8:S8"/>
    <mergeCell ref="M10:M12"/>
    <mergeCell ref="T8:T9"/>
    <mergeCell ref="U8:U9"/>
    <mergeCell ref="V8:V9"/>
    <mergeCell ref="D10:D12"/>
    <mergeCell ref="C10:C12"/>
    <mergeCell ref="V10:V12"/>
    <mergeCell ref="W10:W12"/>
    <mergeCell ref="H10:H12"/>
    <mergeCell ref="I10:I12"/>
    <mergeCell ref="B10:B12"/>
    <mergeCell ref="K10:K12"/>
    <mergeCell ref="A38:L38"/>
    <mergeCell ref="H35:H36"/>
    <mergeCell ref="I35:I36"/>
    <mergeCell ref="J35:J36"/>
    <mergeCell ref="K35:K36"/>
    <mergeCell ref="L35:L36"/>
    <mergeCell ref="I31:I33"/>
    <mergeCell ref="J31:J33"/>
    <mergeCell ref="K31:K33"/>
    <mergeCell ref="L31:L33"/>
    <mergeCell ref="A31:A33"/>
    <mergeCell ref="B31:B33"/>
    <mergeCell ref="C31:C33"/>
    <mergeCell ref="D31:D33"/>
    <mergeCell ref="E31:E33"/>
    <mergeCell ref="F31:F33"/>
    <mergeCell ref="A37:N37"/>
    <mergeCell ref="H31:H33"/>
    <mergeCell ref="G31:G33"/>
    <mergeCell ref="A35:A36"/>
    <mergeCell ref="B35:B36"/>
    <mergeCell ref="C35:C36"/>
    <mergeCell ref="D35:D36"/>
    <mergeCell ref="E35:E36"/>
    <mergeCell ref="W35:W36"/>
    <mergeCell ref="V31:V33"/>
    <mergeCell ref="W31:W33"/>
    <mergeCell ref="I26:I29"/>
    <mergeCell ref="J26:J29"/>
    <mergeCell ref="K26:K29"/>
    <mergeCell ref="L26:L29"/>
    <mergeCell ref="M26:M29"/>
    <mergeCell ref="M35:M36"/>
    <mergeCell ref="V35:V36"/>
    <mergeCell ref="W17:W19"/>
    <mergeCell ref="M17:M19"/>
    <mergeCell ref="W21:W24"/>
    <mergeCell ref="D26:D29"/>
    <mergeCell ref="E26:E29"/>
    <mergeCell ref="A30:N30"/>
    <mergeCell ref="A34:N34"/>
    <mergeCell ref="M31:M33"/>
    <mergeCell ref="F26:F29"/>
    <mergeCell ref="A26:A29"/>
    <mergeCell ref="B26:B29"/>
    <mergeCell ref="C26:C29"/>
    <mergeCell ref="W26:W29"/>
    <mergeCell ref="B17:B19"/>
    <mergeCell ref="C17:C19"/>
    <mergeCell ref="F17:F19"/>
    <mergeCell ref="D17:D19"/>
    <mergeCell ref="E17:E19"/>
    <mergeCell ref="I21:I24"/>
    <mergeCell ref="J21:J24"/>
    <mergeCell ref="K21:K24"/>
    <mergeCell ref="D21:D24"/>
    <mergeCell ref="V17:V19"/>
    <mergeCell ref="V21:V24"/>
  </mergeCells>
  <dataValidations count="1">
    <dataValidation type="textLength" operator="lessThanOrEqual" allowBlank="1" showInputMessage="1" showErrorMessage="1" promptTitle="Número máximo de caracteres" prompt="Esta celda tendrá máximo 400 caracteres" sqref="X20 X25 X30 X5:X16 X34:X65424">
      <formula1>400</formula1>
    </dataValidation>
  </dataValidations>
  <printOptions/>
  <pageMargins left="0.7" right="0.7" top="0.75" bottom="0.75" header="0.3" footer="0.3"/>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Tecnologico De Antioquia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bgiraldo</dc:creator>
  <cp:keywords/>
  <dc:description/>
  <cp:lastModifiedBy>Jhoana</cp:lastModifiedBy>
  <dcterms:created xsi:type="dcterms:W3CDTF">2010-12-21T15:57:45Z</dcterms:created>
  <dcterms:modified xsi:type="dcterms:W3CDTF">2022-03-20T20:20:10Z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0x0101000B0B816003D01A49BCB7FA4ED29A2BB8</vt:lpwstr>
  </property>
</Properties>
</file>