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tabRatio="602" activeTab="0"/>
  </bookViews>
  <sheets>
    <sheet name="Formulación" sheetId="1" r:id="rId1"/>
  </sheets>
  <definedNames>
    <definedName name="_xlnm.Print_Area" localSheetId="0">'Formulación'!$A$1:$W$41</definedName>
    <definedName name="_xlnm.Print_Titles" localSheetId="0">'Formulación'!$8:$9</definedName>
  </definedNames>
  <calcPr fullCalcOnLoad="1"/>
</workbook>
</file>

<file path=xl/comments1.xml><?xml version="1.0" encoding="utf-8"?>
<comments xmlns="http://schemas.openxmlformats.org/spreadsheetml/2006/main">
  <authors>
    <author>bgiraldo</author>
    <author>BGIRALDO</author>
  </authors>
  <commentList>
    <comment ref="T8" authorId="0">
      <text>
        <r>
          <rPr>
            <b/>
            <sz val="8"/>
            <rFont val="Tahoma"/>
            <family val="2"/>
          </rPr>
          <t>bgiraldo:</t>
        </r>
        <r>
          <rPr>
            <sz val="8"/>
            <rFont val="Tahoma"/>
            <family val="2"/>
          </rPr>
          <t xml:space="preserve">
</t>
        </r>
        <r>
          <rPr>
            <sz val="10"/>
            <rFont val="Tahoma"/>
            <family val="2"/>
          </rPr>
          <t>Digite en esta celda el porcentaje de ejecución para cada actividad en valores de 0% a 100%</t>
        </r>
      </text>
    </comment>
    <comment ref="X8" authorId="1">
      <text>
        <r>
          <rPr>
            <b/>
            <sz val="9"/>
            <rFont val="Tahoma"/>
            <family val="2"/>
          </rPr>
          <t>BGIRALDO:</t>
        </r>
        <r>
          <rPr>
            <sz val="9"/>
            <rFont val="Tahoma"/>
            <family val="2"/>
          </rPr>
          <t xml:space="preserve">
</t>
        </r>
        <r>
          <rPr>
            <b/>
            <sz val="10"/>
            <rFont val="Tahoma"/>
            <family val="2"/>
          </rPr>
          <t>En esta celda registre los detalles de la ejecución de la meta, Ejplo:</t>
        </r>
        <r>
          <rPr>
            <sz val="10"/>
            <rFont val="Tahoma"/>
            <family val="2"/>
          </rPr>
          <t xml:space="preserve">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List>
</comments>
</file>

<file path=xl/sharedStrings.xml><?xml version="1.0" encoding="utf-8"?>
<sst xmlns="http://schemas.openxmlformats.org/spreadsheetml/2006/main" count="105" uniqueCount="62">
  <si>
    <t>Línea estratégica</t>
  </si>
  <si>
    <t>Avance físico programado %</t>
  </si>
  <si>
    <t>% ponderación del indicador</t>
  </si>
  <si>
    <t>ejecución Vs ponderación</t>
  </si>
  <si>
    <t>Evidencias de la ejecución del indicador</t>
  </si>
  <si>
    <t>Indicador</t>
  </si>
  <si>
    <t>Presupuesto 
  (millones de pesos)</t>
  </si>
  <si>
    <t>TOTAL  PLAN DE ACCIÓN</t>
  </si>
  <si>
    <t>Actividades</t>
  </si>
  <si>
    <t>TOTAL ACUMULADO INDICADOR</t>
  </si>
  <si>
    <t xml:space="preserve">Responsable </t>
  </si>
  <si>
    <t>% ejecución de la actividad</t>
  </si>
  <si>
    <t>% ejecución del indicador</t>
  </si>
  <si>
    <t>Ponderación actividad</t>
  </si>
  <si>
    <t>FIRMA -  PROFESIONAL DE BIBLIOTECA</t>
  </si>
  <si>
    <t>Proyecto</t>
  </si>
  <si>
    <t>Marzo</t>
  </si>
  <si>
    <t>Junio</t>
  </si>
  <si>
    <t>Septiembre</t>
  </si>
  <si>
    <t>Diciembre</t>
  </si>
  <si>
    <t>Logro de la Meta</t>
  </si>
  <si>
    <t xml:space="preserve">Junio </t>
  </si>
  <si>
    <t xml:space="preserve">1. Calidad Académica con Pertinencia </t>
  </si>
  <si>
    <t>O1 Consolidar  la  calidad  académica</t>
  </si>
  <si>
    <t>E1 Oferta académica pertinente y de calidad</t>
  </si>
  <si>
    <t>Versión: 02</t>
  </si>
  <si>
    <t>Fecha de aprobación: Febrero 26 de 2021</t>
  </si>
  <si>
    <t>Pagina 1 de 1</t>
  </si>
  <si>
    <t>Objetivo Estratégico</t>
  </si>
  <si>
    <t xml:space="preserve">Estrategia </t>
  </si>
  <si>
    <t>Meta (AÑO)</t>
  </si>
  <si>
    <t>01010102-2021</t>
  </si>
  <si>
    <t>PLAN DE ACCIÓN - Vigencia: 2021</t>
  </si>
  <si>
    <t>Código: FO-PIN-02</t>
  </si>
  <si>
    <t>Código Proyecto</t>
  </si>
  <si>
    <t xml:space="preserve">(Apoyo Administrativo a la Academia)
</t>
  </si>
  <si>
    <t>FINANCIERA</t>
  </si>
  <si>
    <t>Acompañamiento y verificación de los trabajos de mantenimiento ejecutados por personal externo bajo el contrato 115 -2020</t>
  </si>
  <si>
    <t>Actualización de los procedimientos para los tres procesos de la Dirección (adquisiciones, infraestructura y financiero)</t>
  </si>
  <si>
    <t>Actualziacion e implementación Software Administrativo y Financiero</t>
  </si>
  <si>
    <t xml:space="preserve"> Índice ejecución de Obras ciles menores requeridas en la institución </t>
  </si>
  <si>
    <t>Programación y desarrollo  de las actividades de Paisajismo  en la sede robledo</t>
  </si>
  <si>
    <t>Diganóstico</t>
  </si>
  <si>
    <t>Elaboración del presupuesto</t>
  </si>
  <si>
    <t>Ejecucion de la obra</t>
  </si>
  <si>
    <t xml:space="preserve">Revisión de la metodología actual de procedimientos existentes </t>
  </si>
  <si>
    <t>realización  de cambios y actualizaciones tanto en procedimiento como en formatos</t>
  </si>
  <si>
    <t>Envió a el área de Calidad para la validación</t>
  </si>
  <si>
    <t>Socialización de procedimientos y formatos a las áreas y personas de interés</t>
  </si>
  <si>
    <t>Contratación</t>
  </si>
  <si>
    <t>Capacitación y Puesta en marcha</t>
  </si>
  <si>
    <t>Diagnóstico de la versión actual  identificación de las necesidad a actualizar y  mejorar a implementar</t>
  </si>
  <si>
    <t>Identificación de los trabajos trabajos de mantenimiento ejecutados por personal externo bajo el contrato 115 -2020</t>
  </si>
  <si>
    <t>%</t>
  </si>
  <si>
    <t>Indice de ejecución del mantenimiento sede Robledo (pintura en oficinas y aulas) requerido</t>
  </si>
  <si>
    <t xml:space="preserve">Se realizó acompañamiento a las actividades ejecutadas por contratista externo, En compañía del ingeniero de Planeación, se reciben obras a satisfacción. Cantidades de obra. </t>
  </si>
  <si>
    <r>
      <t xml:space="preserve">En conjunto con Planeación, se realizó diagnostico de las necesidades de intervención, se han establecido algunos presupuestos y se ejecutaron las adecuaciones de obras civiles en la oficina de compras bloque 9, se dio inicio a las adecuacionees en el laboratorio de redes y de biobanco. falta la especificación de la falta del presupuesto. </t>
    </r>
    <r>
      <rPr>
        <sz val="11"/>
        <color indexed="10"/>
        <rFont val="Calibri"/>
        <family val="2"/>
      </rPr>
      <t>avance a 30 sept</t>
    </r>
    <r>
      <rPr>
        <sz val="11"/>
        <color indexed="8"/>
        <rFont val="Calibri"/>
        <family val="2"/>
      </rPr>
      <t xml:space="preserve">: Se ejecutan las siguientes actividades: instalación de canastilla y cableado de datos para todas las aulas del bloque 12 y bloque 5, entrega del laboratorio de redes, se inicia el acondicionamiento del laboratorio de entomologia, se continua con el laboratorio de biobanco, adecuaciones de jardineras en bloque 12. </t>
    </r>
    <r>
      <rPr>
        <sz val="11"/>
        <color indexed="10"/>
        <rFont val="Calibri"/>
        <family val="2"/>
      </rPr>
      <t xml:space="preserve">avance dic: </t>
    </r>
    <r>
      <rPr>
        <sz val="11"/>
        <rFont val="Calibri"/>
        <family val="2"/>
      </rPr>
      <t>Se entregan los laboratorios de biobanco y de entomologia, se hacen intervenciones de obras civiles menores en la oficina de Producción y medios bloque 3.</t>
    </r>
  </si>
  <si>
    <r>
      <t xml:space="preserve">11-06-2021: Se elaboró diagnostico, se realizó presupuesto y se iniciaron trabajos de propagación de plantas. </t>
    </r>
    <r>
      <rPr>
        <sz val="11"/>
        <color indexed="10"/>
        <rFont val="Calibri"/>
        <family val="2"/>
      </rPr>
      <t>Avance 30 septi</t>
    </r>
    <r>
      <rPr>
        <sz val="11"/>
        <color indexed="8"/>
        <rFont val="Calibri"/>
        <family val="2"/>
      </rPr>
      <t xml:space="preserve"> Se realiza propagacion de especies menores, las cuales se  siembra al lado del bloque 6. del bloque 10 y el bloque 12. </t>
    </r>
    <r>
      <rPr>
        <sz val="11"/>
        <color indexed="10"/>
        <rFont val="Calibri"/>
        <family val="2"/>
      </rPr>
      <t xml:space="preserve">Avance Dic  </t>
    </r>
    <r>
      <rPr>
        <sz val="11"/>
        <rFont val="Calibri"/>
        <family val="2"/>
      </rPr>
      <t>Se retira el material de la malla perimetral costado occidental y se siembra material vegetal en las jardineras de la zona, repoblamiento de especies menores en los alrededores del bloque 1, se propagararon 150 boca dragon, salvia roja 100, coquetas 100, rosas50, camaron 100, canción de la india 100, san joaquin 50, caracola 50.</t>
    </r>
  </si>
  <si>
    <r>
      <t xml:space="preserve">11-06-2021: Se elaboro diagnostico de las necesidades de mantenimiento, se elaboro presupuesto y se iniciaron actividades de pintura en puertas, pasamanos y algunas oficinas. </t>
    </r>
    <r>
      <rPr>
        <sz val="11"/>
        <color indexed="10"/>
        <rFont val="Calibri"/>
        <family val="2"/>
      </rPr>
      <t>Avance tercer trimestre</t>
    </r>
    <r>
      <rPr>
        <sz val="11"/>
        <color indexed="8"/>
        <rFont val="Calibri"/>
        <family val="2"/>
      </rPr>
      <t xml:space="preserve"> Se ejecutaron actividades de pintura en el techo de la porteria uno, la frutera, puertas de aulas de clase, oficina 1-119, 4-101, demarcación de señalización de movilidad, techos piso 6 rectoria, laboratorio 1-113</t>
    </r>
    <r>
      <rPr>
        <sz val="11"/>
        <color indexed="10"/>
        <rFont val="Calibri"/>
        <family val="2"/>
      </rPr>
      <t xml:space="preserve">. Avance dic: </t>
    </r>
    <r>
      <rPr>
        <sz val="11"/>
        <rFont val="Calibri"/>
        <family val="2"/>
      </rPr>
      <t xml:space="preserve"> Revoque y estuco en la oficina de Producción y medios bloque 3, Pintura malla perimetral de la piscina, escalas de emergencia bloque 1 y bloque 2, costado sur del coliseo, bases de los totem de la institución, demarcación de escalas.</t>
    </r>
  </si>
  <si>
    <r>
      <t xml:space="preserve">Desde el proceso  de infraestructura se actualizaron los procedimientos, se revisaron los indicadores, los riesgos y se implementón un nuevo formato "Plan de calidad" para las obras civiles menores. Los cuales quedaron validados ante la oficina de gestion y aseguramiento de la calidad, Para el proceso financiero se han realizando diferentes reuniones con el fin de actualizar mejroar o cambiar los risgos y los indicdores, igualmente se ha adelantado la  revisión de los procedimientos de las diferentes tareas de tesoreria, atención a estudiantes liquidación de honorarios, cajas. Para el proceso de Adquisiciones igualmente se estan revisando los indicadores, riesgos y procedimentos. todo en compañía de la oficina de Gestión y Aseguramiento de la Calidad, </t>
    </r>
    <r>
      <rPr>
        <sz val="11"/>
        <color indexed="10"/>
        <rFont val="Calibri"/>
        <family val="2"/>
      </rPr>
      <t>avance dic</t>
    </r>
    <r>
      <rPr>
        <sz val="11"/>
        <color indexed="8"/>
        <rFont val="Calibri"/>
        <family val="2"/>
      </rPr>
      <t>, a esta fecha se han revisado y actualizado procedimentos del prcoeso financiero los cuales quedaron listaos para la ultimarevisión por parte de calidad y el respectivo radicado.</t>
    </r>
  </si>
  <si>
    <r>
      <t xml:space="preserve">Se da el inicio de la implementación del cambio del sftware administrativo y financiero de presentan reuniones para el debido desarrollo y la planeación de acuerdo con las dinámicas de la empresa Xenco y del Tecnológic, por grupos primarios  y demás personas que llevan a cabo procedimientos bajo este sistema, en los diferntes módulos como son activos, inventarios, talento humano, presupuesto, tesoreria, contabilidad, se han llevado a cabo actividades para el proceso de estructruas y capacitaciones, la persona que esta liderando esta actividad es la profesional universitarua de sistemas Kelly Ossa Agudelo. </t>
    </r>
    <r>
      <rPr>
        <sz val="11"/>
        <color indexed="10"/>
        <rFont val="Calibri"/>
        <family val="2"/>
      </rPr>
      <t>avance dic .</t>
    </r>
    <r>
      <rPr>
        <sz val="11"/>
        <color indexed="8"/>
        <rFont val="Calibri"/>
        <family val="2"/>
      </rPr>
      <t xml:space="preserve"> Se dio cumplimiento a la implementación de los módulos incluidos en el sistema SAFIX partiendo desde la salida a producción el día 1 de septiembre, de igual manera los meses siguientes del año 2021 se fueron ajustando los procesos y módulos del sistema según inconsistencias encontradas por los usuarios. Se tiene con el proveedor un tiempo de garantía de un año a partir de la salida a producción para continuar la estabilización de los procesos actuales.
</t>
    </r>
  </si>
  <si>
    <t>DEPENDENCIA: DIRECCIÓN ADMINISTRATIVA Y Financiera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</si>
</sst>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 #,##0_-;_-* &quot;-&quot;??_-;_-@_-"/>
  </numFmts>
  <fonts count="54">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10"/>
      <name val="Calibri"/>
      <family val="2"/>
    </font>
    <font>
      <sz val="8"/>
      <name val="Tahoma"/>
      <family val="2"/>
    </font>
    <font>
      <b/>
      <sz val="8"/>
      <name val="Tahoma"/>
      <family val="2"/>
    </font>
    <font>
      <sz val="8"/>
      <name val="Calibri"/>
      <family val="2"/>
    </font>
    <font>
      <sz val="11"/>
      <name val="Calibri"/>
      <family val="2"/>
    </font>
    <font>
      <b/>
      <sz val="10"/>
      <name val="Calibri"/>
      <family val="2"/>
    </font>
    <font>
      <sz val="9"/>
      <name val="Tahoma"/>
      <family val="2"/>
    </font>
    <font>
      <b/>
      <sz val="9"/>
      <name val="Tahoma"/>
      <family val="2"/>
    </font>
    <font>
      <sz val="10"/>
      <name val="Tahoma"/>
      <family val="2"/>
    </font>
    <font>
      <b/>
      <sz val="10"/>
      <name val="Tahoma"/>
      <family val="2"/>
    </font>
    <font>
      <b/>
      <sz val="24"/>
      <color indexed="8"/>
      <name val="Arial"/>
      <family val="2"/>
    </font>
    <font>
      <sz val="10"/>
      <color indexed="8"/>
      <name val="Arial"/>
      <family val="2"/>
    </font>
    <font>
      <sz val="11"/>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Calibri"/>
      <family val="2"/>
    </font>
    <font>
      <b/>
      <sz val="24"/>
      <color theme="1"/>
      <name val="Arial"/>
      <family val="2"/>
    </font>
    <font>
      <sz val="10"/>
      <color theme="1"/>
      <name val="Arial"/>
      <family val="2"/>
    </font>
    <font>
      <sz val="10"/>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rgb="FF99FF99"/>
        <bgColor indexed="64"/>
      </patternFill>
    </fill>
    <fill>
      <patternFill patternType="solid">
        <fgColor theme="6" tint="-0.24997000396251678"/>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style="thin"/>
      <bottom/>
    </border>
    <border>
      <left style="thin"/>
      <right/>
      <top/>
      <bottom style="thin"/>
    </border>
    <border>
      <left/>
      <right style="thin"/>
      <top/>
      <bottom/>
    </border>
    <border>
      <left/>
      <right style="thin"/>
      <top/>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50">
    <xf numFmtId="0" fontId="0" fillId="0" borderId="0" xfId="0" applyFont="1" applyAlignment="1">
      <alignment/>
    </xf>
    <xf numFmtId="0" fontId="0" fillId="0" borderId="0" xfId="0" applyAlignment="1">
      <alignment vertical="center"/>
    </xf>
    <xf numFmtId="9" fontId="5" fillId="33" borderId="10" xfId="0" applyNumberFormat="1" applyFont="1" applyFill="1" applyBorder="1" applyAlignment="1">
      <alignment horizontal="center" vertical="center"/>
    </xf>
    <xf numFmtId="9" fontId="5" fillId="34" borderId="10" xfId="0" applyNumberFormat="1" applyFont="1" applyFill="1" applyBorder="1" applyAlignment="1">
      <alignment horizontal="center" vertical="center"/>
    </xf>
    <xf numFmtId="3" fontId="4" fillId="34" borderId="10" xfId="0" applyNumberFormat="1" applyFont="1" applyFill="1" applyBorder="1" applyAlignment="1">
      <alignment horizontal="center" vertical="center"/>
    </xf>
    <xf numFmtId="0" fontId="5" fillId="34" borderId="10" xfId="0" applyFont="1" applyFill="1" applyBorder="1" applyAlignment="1">
      <alignment vertical="center"/>
    </xf>
    <xf numFmtId="9" fontId="4" fillId="35" borderId="10" xfId="53" applyFont="1" applyFill="1" applyBorder="1" applyAlignment="1">
      <alignment horizontal="center" vertical="center" textRotation="90" wrapText="1"/>
    </xf>
    <xf numFmtId="9" fontId="5" fillId="34" borderId="10" xfId="53" applyFont="1" applyFill="1" applyBorder="1" applyAlignment="1">
      <alignment horizontal="center" vertical="center"/>
    </xf>
    <xf numFmtId="9" fontId="0" fillId="0" borderId="0" xfId="53" applyFont="1" applyAlignment="1">
      <alignment vertical="center"/>
    </xf>
    <xf numFmtId="9" fontId="5" fillId="0" borderId="10" xfId="53" applyFont="1" applyBorder="1" applyAlignment="1">
      <alignment horizontal="center" vertical="center"/>
    </xf>
    <xf numFmtId="0" fontId="5" fillId="36" borderId="10" xfId="0" applyFont="1" applyFill="1" applyBorder="1" applyAlignment="1">
      <alignment vertical="center"/>
    </xf>
    <xf numFmtId="0" fontId="4" fillId="36" borderId="11" xfId="0" applyFont="1" applyFill="1" applyBorder="1" applyAlignment="1">
      <alignment horizontal="center" vertical="center" textRotation="90" wrapText="1"/>
    </xf>
    <xf numFmtId="0" fontId="4" fillId="36" borderId="12" xfId="0" applyFont="1" applyFill="1" applyBorder="1" applyAlignment="1">
      <alignment horizontal="center" vertical="center" textRotation="90" wrapText="1"/>
    </xf>
    <xf numFmtId="9" fontId="5" fillId="0" borderId="10" xfId="0" applyNumberFormat="1" applyFont="1" applyFill="1" applyBorder="1" applyAlignment="1">
      <alignment horizontal="center" vertical="center"/>
    </xf>
    <xf numFmtId="9" fontId="5" fillId="36" borderId="12" xfId="0" applyNumberFormat="1" applyFont="1" applyFill="1" applyBorder="1" applyAlignment="1">
      <alignment horizontal="center" vertical="center"/>
    </xf>
    <xf numFmtId="0" fontId="4" fillId="34" borderId="10" xfId="0" applyFont="1" applyFill="1" applyBorder="1" applyAlignment="1">
      <alignment horizontal="center" vertical="center"/>
    </xf>
    <xf numFmtId="9" fontId="5" fillId="37" borderId="10" xfId="0" applyNumberFormat="1" applyFont="1" applyFill="1" applyBorder="1" applyAlignment="1">
      <alignment horizontal="center" vertical="center"/>
    </xf>
    <xf numFmtId="0" fontId="4" fillId="37" borderId="10" xfId="0" applyFont="1" applyFill="1" applyBorder="1" applyAlignment="1">
      <alignment horizontal="center" vertical="center" textRotation="90" wrapText="1"/>
    </xf>
    <xf numFmtId="9" fontId="5" fillId="34" borderId="10" xfId="0" applyNumberFormat="1" applyFont="1" applyFill="1" applyBorder="1" applyAlignment="1">
      <alignment horizontal="center" vertical="center"/>
    </xf>
    <xf numFmtId="3" fontId="49" fillId="34" borderId="10" xfId="0" applyNumberFormat="1" applyFont="1" applyFill="1" applyBorder="1" applyAlignment="1">
      <alignment horizontal="center" vertical="center" wrapText="1"/>
    </xf>
    <xf numFmtId="0" fontId="0" fillId="0" borderId="0" xfId="0" applyFont="1" applyAlignment="1">
      <alignment vertical="center" wrapText="1"/>
    </xf>
    <xf numFmtId="9" fontId="5" fillId="0" borderId="10" xfId="53" applyFont="1" applyFill="1" applyBorder="1" applyAlignment="1">
      <alignment horizontal="center" vertical="center"/>
    </xf>
    <xf numFmtId="9" fontId="5" fillId="38" borderId="10" xfId="0" applyNumberFormat="1" applyFont="1" applyFill="1" applyBorder="1" applyAlignment="1">
      <alignment horizontal="center"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ont="1" applyFill="1" applyAlignment="1">
      <alignment vertical="center" wrapText="1"/>
    </xf>
    <xf numFmtId="9" fontId="0" fillId="0" borderId="0" xfId="53" applyFont="1" applyFill="1" applyAlignment="1">
      <alignment vertical="center"/>
    </xf>
    <xf numFmtId="0" fontId="0" fillId="0" borderId="13" xfId="0" applyFill="1" applyBorder="1" applyAlignment="1">
      <alignment vertical="center"/>
    </xf>
    <xf numFmtId="0" fontId="0" fillId="0" borderId="0" xfId="0" applyFill="1" applyBorder="1" applyAlignment="1">
      <alignment horizontal="center" vertical="center"/>
    </xf>
    <xf numFmtId="0" fontId="50" fillId="0" borderId="0" xfId="0" applyFont="1" applyFill="1" applyBorder="1" applyAlignment="1">
      <alignment horizontal="center" vertical="center"/>
    </xf>
    <xf numFmtId="0" fontId="51" fillId="0" borderId="0" xfId="0" applyFont="1" applyFill="1" applyBorder="1" applyAlignment="1">
      <alignment horizontal="left" vertical="center"/>
    </xf>
    <xf numFmtId="9" fontId="5" fillId="34" borderId="11" xfId="0" applyNumberFormat="1" applyFont="1" applyFill="1" applyBorder="1" applyAlignment="1">
      <alignment horizontal="center" vertical="center"/>
    </xf>
    <xf numFmtId="0" fontId="52" fillId="39" borderId="14" xfId="0" applyFont="1" applyFill="1" applyBorder="1" applyAlignment="1">
      <alignment horizontal="left" vertical="center" wrapText="1"/>
    </xf>
    <xf numFmtId="0" fontId="0" fillId="0" borderId="0" xfId="0" applyAlignment="1">
      <alignment vertical="center"/>
    </xf>
    <xf numFmtId="9" fontId="5" fillId="39" borderId="10" xfId="0" applyNumberFormat="1" applyFont="1" applyFill="1" applyBorder="1" applyAlignment="1">
      <alignment horizontal="center" vertical="center"/>
    </xf>
    <xf numFmtId="0" fontId="5" fillId="39" borderId="10" xfId="0" applyFont="1" applyFill="1" applyBorder="1" applyAlignment="1">
      <alignment horizontal="center" vertical="center"/>
    </xf>
    <xf numFmtId="9" fontId="5" fillId="0" borderId="10" xfId="53" applyFont="1" applyBorder="1" applyAlignment="1">
      <alignment horizontal="center" vertical="center"/>
    </xf>
    <xf numFmtId="9" fontId="5" fillId="37" borderId="10" xfId="0" applyNumberFormat="1" applyFont="1" applyFill="1" applyBorder="1" applyAlignment="1">
      <alignment horizontal="center" vertical="center"/>
    </xf>
    <xf numFmtId="0" fontId="52" fillId="39" borderId="14" xfId="0" applyFont="1" applyFill="1" applyBorder="1" applyAlignment="1">
      <alignment horizontal="left" vertical="center" wrapText="1"/>
    </xf>
    <xf numFmtId="9" fontId="5" fillId="0" borderId="10" xfId="0" applyNumberFormat="1" applyFont="1" applyFill="1" applyBorder="1" applyAlignment="1">
      <alignment horizontal="center" vertical="center"/>
    </xf>
    <xf numFmtId="9" fontId="5" fillId="40" borderId="10" xfId="0" applyNumberFormat="1" applyFont="1" applyFill="1" applyBorder="1" applyAlignment="1">
      <alignment horizontal="center" vertical="center"/>
    </xf>
    <xf numFmtId="9" fontId="5" fillId="37" borderId="11" xfId="0" applyNumberFormat="1" applyFont="1" applyFill="1" applyBorder="1" applyAlignment="1">
      <alignment horizontal="center" vertical="center"/>
    </xf>
    <xf numFmtId="9" fontId="5" fillId="0" borderId="10" xfId="53" applyFont="1" applyBorder="1" applyAlignment="1">
      <alignment vertical="center"/>
    </xf>
    <xf numFmtId="9" fontId="5" fillId="40" borderId="10" xfId="0" applyNumberFormat="1" applyFont="1" applyFill="1" applyBorder="1" applyAlignment="1">
      <alignment vertical="center"/>
    </xf>
    <xf numFmtId="0" fontId="52" fillId="39" borderId="10" xfId="0" applyFont="1" applyFill="1" applyBorder="1" applyAlignment="1">
      <alignment vertical="center" wrapText="1"/>
    </xf>
    <xf numFmtId="9" fontId="5" fillId="37" borderId="12" xfId="0" applyNumberFormat="1" applyFont="1" applyFill="1" applyBorder="1" applyAlignment="1">
      <alignment horizontal="center" vertical="center"/>
    </xf>
    <xf numFmtId="0" fontId="6" fillId="39" borderId="12" xfId="0" applyFont="1" applyFill="1" applyBorder="1" applyAlignment="1">
      <alignment vertical="center" wrapText="1"/>
    </xf>
    <xf numFmtId="9" fontId="5" fillId="40" borderId="12" xfId="0" applyNumberFormat="1" applyFont="1" applyFill="1" applyBorder="1" applyAlignment="1">
      <alignment horizontal="center" vertical="center"/>
    </xf>
    <xf numFmtId="9" fontId="5" fillId="0" borderId="12" xfId="53" applyFont="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52" fillId="39" borderId="12" xfId="0" applyFont="1" applyFill="1" applyBorder="1" applyAlignment="1">
      <alignment vertical="center" wrapText="1"/>
    </xf>
    <xf numFmtId="0" fontId="52" fillId="39" borderId="14" xfId="0" applyFont="1" applyFill="1" applyBorder="1" applyAlignment="1">
      <alignment vertical="center" wrapText="1"/>
    </xf>
    <xf numFmtId="0" fontId="6"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37" borderId="11" xfId="0" applyFont="1" applyFill="1" applyBorder="1" applyAlignment="1">
      <alignment horizontal="center" vertical="center" wrapText="1"/>
    </xf>
    <xf numFmtId="0" fontId="6" fillId="37" borderId="14" xfId="0" applyFont="1" applyFill="1" applyBorder="1" applyAlignment="1">
      <alignment horizontal="center" vertical="center" wrapText="1"/>
    </xf>
    <xf numFmtId="9" fontId="6" fillId="0" borderId="12" xfId="53" applyFont="1" applyFill="1" applyBorder="1" applyAlignment="1">
      <alignment horizontal="center" vertical="center"/>
    </xf>
    <xf numFmtId="9" fontId="6" fillId="0" borderId="11" xfId="53" applyFont="1" applyFill="1" applyBorder="1" applyAlignment="1">
      <alignment horizontal="center" vertical="center"/>
    </xf>
    <xf numFmtId="9" fontId="6" fillId="39" borderId="12" xfId="0" applyNumberFormat="1" applyFont="1" applyFill="1" applyBorder="1" applyAlignment="1">
      <alignment horizontal="center" vertical="center" wrapText="1"/>
    </xf>
    <xf numFmtId="0" fontId="6" fillId="39" borderId="11" xfId="0" applyFont="1" applyFill="1" applyBorder="1" applyAlignment="1">
      <alignment horizontal="center" vertical="center" wrapText="1"/>
    </xf>
    <xf numFmtId="0" fontId="11" fillId="34" borderId="15" xfId="0" applyFont="1" applyFill="1" applyBorder="1" applyAlignment="1">
      <alignment horizontal="left"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left" vertical="center"/>
    </xf>
    <xf numFmtId="164" fontId="6" fillId="0" borderId="12" xfId="0" applyNumberFormat="1" applyFont="1" applyFill="1" applyBorder="1" applyAlignment="1">
      <alignment horizontal="center" vertical="center"/>
    </xf>
    <xf numFmtId="164" fontId="6" fillId="0" borderId="11" xfId="0" applyNumberFormat="1" applyFont="1" applyFill="1" applyBorder="1" applyAlignment="1">
      <alignment horizontal="center" vertical="center"/>
    </xf>
    <xf numFmtId="0" fontId="2" fillId="37" borderId="10" xfId="0" applyFont="1" applyFill="1" applyBorder="1" applyAlignment="1">
      <alignment horizontal="center" vertical="center" wrapText="1"/>
    </xf>
    <xf numFmtId="0" fontId="4" fillId="34" borderId="10" xfId="0" applyFont="1" applyFill="1" applyBorder="1" applyAlignment="1">
      <alignment horizontal="left" vertical="center"/>
    </xf>
    <xf numFmtId="9" fontId="5"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xf>
    <xf numFmtId="9" fontId="5" fillId="34" borderId="12" xfId="0" applyNumberFormat="1" applyFont="1" applyFill="1" applyBorder="1" applyAlignment="1">
      <alignment horizontal="center" vertical="center"/>
    </xf>
    <xf numFmtId="9" fontId="5" fillId="34" borderId="11" xfId="0" applyNumberFormat="1" applyFont="1" applyFill="1" applyBorder="1" applyAlignment="1">
      <alignment horizontal="center" vertical="center"/>
    </xf>
    <xf numFmtId="0" fontId="11" fillId="34" borderId="18" xfId="0" applyFont="1" applyFill="1" applyBorder="1" applyAlignment="1">
      <alignment horizontal="left" vertical="center"/>
    </xf>
    <xf numFmtId="0" fontId="4" fillId="37" borderId="12" xfId="0" applyFont="1" applyFill="1" applyBorder="1" applyAlignment="1">
      <alignment horizontal="center" vertical="center" textRotation="90" wrapText="1"/>
    </xf>
    <xf numFmtId="0" fontId="4" fillId="37" borderId="14" xfId="0" applyFont="1" applyFill="1" applyBorder="1" applyAlignment="1">
      <alignment horizontal="center" vertical="center" textRotation="90" wrapText="1"/>
    </xf>
    <xf numFmtId="0" fontId="2" fillId="35" borderId="10" xfId="0" applyFont="1" applyFill="1" applyBorder="1" applyAlignment="1">
      <alignment horizontal="center" vertical="center" wrapText="1"/>
    </xf>
    <xf numFmtId="9" fontId="4" fillId="35" borderId="15" xfId="53" applyFont="1" applyFill="1" applyBorder="1" applyAlignment="1">
      <alignment horizontal="center" vertical="center" wrapText="1"/>
    </xf>
    <xf numFmtId="9" fontId="4" fillId="35" borderId="16" xfId="53" applyFont="1" applyFill="1" applyBorder="1" applyAlignment="1">
      <alignment horizontal="center" vertical="center" wrapText="1"/>
    </xf>
    <xf numFmtId="9" fontId="4" fillId="35" borderId="17" xfId="53" applyFont="1" applyFill="1" applyBorder="1" applyAlignment="1">
      <alignment horizontal="center" vertical="center" wrapText="1"/>
    </xf>
    <xf numFmtId="3" fontId="6" fillId="39" borderId="12" xfId="0" applyNumberFormat="1" applyFont="1" applyFill="1" applyBorder="1" applyAlignment="1">
      <alignment horizontal="center" vertical="center"/>
    </xf>
    <xf numFmtId="0" fontId="10" fillId="39" borderId="11" xfId="0" applyFont="1" applyFill="1" applyBorder="1" applyAlignment="1">
      <alignment horizontal="center" vertical="center"/>
    </xf>
    <xf numFmtId="0" fontId="10" fillId="39" borderId="14" xfId="0" applyFont="1" applyFill="1" applyBorder="1" applyAlignment="1">
      <alignment horizontal="center" vertical="center"/>
    </xf>
    <xf numFmtId="3" fontId="6" fillId="37" borderId="12" xfId="0" applyNumberFormat="1" applyFont="1" applyFill="1" applyBorder="1" applyAlignment="1">
      <alignment horizontal="center" vertical="center"/>
    </xf>
    <xf numFmtId="3" fontId="6" fillId="37" borderId="11" xfId="0" applyNumberFormat="1" applyFont="1" applyFill="1" applyBorder="1" applyAlignment="1">
      <alignment horizontal="center" vertical="center"/>
    </xf>
    <xf numFmtId="3" fontId="6" fillId="37" borderId="14" xfId="0" applyNumberFormat="1" applyFont="1" applyFill="1" applyBorder="1" applyAlignment="1">
      <alignment horizontal="center" vertical="center"/>
    </xf>
    <xf numFmtId="9" fontId="5" fillId="0" borderId="12" xfId="53" applyFont="1" applyBorder="1" applyAlignment="1">
      <alignment horizontal="center" vertical="center"/>
    </xf>
    <xf numFmtId="9" fontId="5" fillId="0" borderId="14" xfId="53" applyFont="1" applyBorder="1" applyAlignment="1">
      <alignment horizontal="center" vertical="center"/>
    </xf>
    <xf numFmtId="0" fontId="1" fillId="0" borderId="12" xfId="0" applyFont="1" applyBorder="1" applyAlignment="1">
      <alignment horizontal="left" vertical="top" wrapText="1"/>
    </xf>
    <xf numFmtId="0" fontId="1" fillId="0" borderId="11" xfId="0" applyFont="1" applyBorder="1" applyAlignment="1">
      <alignment horizontal="left" vertical="top" wrapText="1"/>
    </xf>
    <xf numFmtId="0" fontId="1" fillId="0" borderId="14" xfId="0" applyFont="1" applyBorder="1" applyAlignment="1">
      <alignment horizontal="left" vertical="top" wrapText="1"/>
    </xf>
    <xf numFmtId="9" fontId="5" fillId="0" borderId="19" xfId="53" applyFont="1" applyBorder="1" applyAlignment="1">
      <alignment horizontal="center" vertical="center"/>
    </xf>
    <xf numFmtId="9" fontId="5" fillId="0" borderId="20" xfId="53" applyFont="1" applyBorder="1" applyAlignment="1">
      <alignment horizontal="center" vertical="center"/>
    </xf>
    <xf numFmtId="9" fontId="5" fillId="40" borderId="12" xfId="0" applyNumberFormat="1" applyFont="1" applyFill="1" applyBorder="1" applyAlignment="1">
      <alignment horizontal="center" vertical="center"/>
    </xf>
    <xf numFmtId="9" fontId="5" fillId="40" borderId="14" xfId="0" applyNumberFormat="1" applyFont="1" applyFill="1" applyBorder="1" applyAlignment="1">
      <alignment horizontal="center" vertical="center"/>
    </xf>
    <xf numFmtId="9" fontId="6" fillId="37" borderId="12" xfId="0" applyNumberFormat="1" applyFont="1" applyFill="1" applyBorder="1" applyAlignment="1">
      <alignment horizontal="center" vertical="center" wrapText="1"/>
    </xf>
    <xf numFmtId="9" fontId="6" fillId="37" borderId="11" xfId="0" applyNumberFormat="1" applyFont="1" applyFill="1" applyBorder="1" applyAlignment="1">
      <alignment horizontal="center" vertical="center" wrapText="1"/>
    </xf>
    <xf numFmtId="9" fontId="5" fillId="34" borderId="21" xfId="0" applyNumberFormat="1" applyFont="1" applyFill="1" applyBorder="1" applyAlignment="1">
      <alignment horizontal="center" vertical="center"/>
    </xf>
    <xf numFmtId="9" fontId="6" fillId="37" borderId="12" xfId="53" applyFont="1" applyFill="1" applyBorder="1" applyAlignment="1">
      <alignment horizontal="center" vertical="center" wrapText="1"/>
    </xf>
    <xf numFmtId="9" fontId="6" fillId="37" borderId="11" xfId="53" applyFont="1" applyFill="1" applyBorder="1" applyAlignment="1">
      <alignment horizontal="center" vertical="center" wrapText="1"/>
    </xf>
    <xf numFmtId="9" fontId="6" fillId="37" borderId="14" xfId="53" applyFont="1" applyFill="1" applyBorder="1" applyAlignment="1">
      <alignment horizontal="center" vertical="center" wrapText="1"/>
    </xf>
    <xf numFmtId="0" fontId="11" fillId="34" borderId="22" xfId="0" applyFont="1" applyFill="1" applyBorder="1" applyAlignment="1">
      <alignment horizontal="left" vertical="center"/>
    </xf>
    <xf numFmtId="0" fontId="6" fillId="39" borderId="12" xfId="0" applyFont="1" applyFill="1" applyBorder="1" applyAlignment="1">
      <alignment horizontal="center" vertical="center"/>
    </xf>
    <xf numFmtId="0" fontId="6" fillId="39" borderId="11" xfId="0" applyFont="1" applyFill="1" applyBorder="1" applyAlignment="1">
      <alignment horizontal="center" vertical="center"/>
    </xf>
    <xf numFmtId="0" fontId="6" fillId="39"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37" borderId="10" xfId="0" applyFont="1" applyFill="1" applyBorder="1" applyAlignment="1">
      <alignment horizontal="center" vertical="center" wrapText="1"/>
    </xf>
    <xf numFmtId="9" fontId="6" fillId="37" borderId="10" xfId="0" applyNumberFormat="1" applyFont="1" applyFill="1" applyBorder="1" applyAlignment="1">
      <alignment horizontal="center" vertical="center" wrapText="1"/>
    </xf>
    <xf numFmtId="0" fontId="6" fillId="39" borderId="10" xfId="0" applyFont="1" applyFill="1" applyBorder="1" applyAlignment="1">
      <alignment horizontal="center" vertical="center"/>
    </xf>
    <xf numFmtId="165" fontId="6" fillId="39" borderId="12" xfId="47" applyNumberFormat="1" applyFont="1" applyFill="1" applyBorder="1" applyAlignment="1">
      <alignment horizontal="center" vertical="center" wrapText="1"/>
    </xf>
    <xf numFmtId="165" fontId="6" fillId="39" borderId="11" xfId="47" applyNumberFormat="1" applyFont="1" applyFill="1" applyBorder="1" applyAlignment="1">
      <alignment horizontal="center" vertical="center" wrapText="1"/>
    </xf>
    <xf numFmtId="165" fontId="6" fillId="39" borderId="14" xfId="47" applyNumberFormat="1" applyFont="1" applyFill="1" applyBorder="1" applyAlignment="1">
      <alignment horizontal="center" vertical="center" wrapText="1"/>
    </xf>
    <xf numFmtId="0" fontId="4" fillId="35" borderId="10" xfId="0" applyFont="1" applyFill="1" applyBorder="1" applyAlignment="1">
      <alignment horizontal="center" vertical="center" textRotation="90" wrapText="1"/>
    </xf>
    <xf numFmtId="0" fontId="48" fillId="35" borderId="10" xfId="0" applyFont="1" applyFill="1" applyBorder="1" applyAlignment="1">
      <alignment horizontal="center" vertical="center" wrapText="1"/>
    </xf>
    <xf numFmtId="0" fontId="4" fillId="35" borderId="12" xfId="0" applyFont="1" applyFill="1" applyBorder="1" applyAlignment="1">
      <alignment horizontal="center" vertical="center" textRotation="90" wrapText="1"/>
    </xf>
    <xf numFmtId="0" fontId="4" fillId="35" borderId="14" xfId="0" applyFont="1" applyFill="1" applyBorder="1" applyAlignment="1">
      <alignment horizontal="center" vertical="center" textRotation="90"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9" fontId="5" fillId="37" borderId="12" xfId="0" applyNumberFormat="1" applyFont="1" applyFill="1" applyBorder="1" applyAlignment="1">
      <alignment horizontal="center" vertical="center"/>
    </xf>
    <xf numFmtId="9" fontId="5" fillId="37" borderId="14" xfId="0" applyNumberFormat="1" applyFont="1" applyFill="1" applyBorder="1" applyAlignment="1">
      <alignment horizontal="center" vertical="center"/>
    </xf>
    <xf numFmtId="0" fontId="51" fillId="39" borderId="10" xfId="0" applyFont="1" applyFill="1" applyBorder="1" applyAlignment="1">
      <alignment horizontal="left" vertical="center"/>
    </xf>
    <xf numFmtId="0" fontId="51" fillId="39" borderId="10" xfId="0" applyFont="1" applyFill="1" applyBorder="1" applyAlignment="1">
      <alignment horizontal="left" vertical="center" wrapText="1"/>
    </xf>
    <xf numFmtId="0" fontId="3" fillId="0" borderId="0" xfId="0" applyFont="1" applyFill="1" applyAlignment="1">
      <alignment horizontal="left" vertical="center"/>
    </xf>
    <xf numFmtId="9" fontId="6" fillId="39" borderId="11" xfId="0" applyNumberFormat="1" applyFont="1" applyFill="1" applyBorder="1" applyAlignment="1">
      <alignment horizontal="center"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1" fillId="0" borderId="14" xfId="0" applyFont="1" applyBorder="1" applyAlignment="1">
      <alignment horizontal="left" vertical="center" wrapText="1"/>
    </xf>
    <xf numFmtId="0" fontId="0" fillId="0" borderId="19" xfId="0" applyFill="1" applyBorder="1" applyAlignment="1">
      <alignment horizontal="center" vertical="center"/>
    </xf>
    <xf numFmtId="0" fontId="0" fillId="0" borderId="18" xfId="0" applyFill="1" applyBorder="1" applyAlignment="1">
      <alignment horizontal="center" vertical="center"/>
    </xf>
    <xf numFmtId="0" fontId="0" fillId="0" borderId="23"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50" fillId="39" borderId="10" xfId="0" applyFont="1" applyFill="1" applyBorder="1" applyAlignment="1">
      <alignment horizontal="center" vertical="center"/>
    </xf>
    <xf numFmtId="9" fontId="6" fillId="39" borderId="12" xfId="53" applyFont="1" applyFill="1" applyBorder="1" applyAlignment="1">
      <alignment horizontal="center" vertical="center" wrapText="1"/>
    </xf>
    <xf numFmtId="9" fontId="10" fillId="0" borderId="11" xfId="53" applyFont="1" applyBorder="1" applyAlignment="1">
      <alignment horizontal="center" vertical="center" wrapText="1"/>
    </xf>
    <xf numFmtId="9" fontId="10" fillId="0" borderId="14" xfId="53"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1</xdr:col>
      <xdr:colOff>1038225</xdr:colOff>
      <xdr:row>2</xdr:row>
      <xdr:rowOff>200025</xdr:rowOff>
    </xdr:to>
    <xdr:pic>
      <xdr:nvPicPr>
        <xdr:cNvPr id="1" name="Imagen 1"/>
        <xdr:cNvPicPr preferRelativeResize="1">
          <a:picLocks noChangeAspect="1"/>
        </xdr:cNvPicPr>
      </xdr:nvPicPr>
      <xdr:blipFill>
        <a:blip r:embed="rId1"/>
        <a:stretch>
          <a:fillRect/>
        </a:stretch>
      </xdr:blipFill>
      <xdr:spPr>
        <a:xfrm>
          <a:off x="28575" y="114300"/>
          <a:ext cx="20859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0"/>
  <sheetViews>
    <sheetView tabSelected="1" zoomScale="60" zoomScaleNormal="60" zoomScalePageLayoutView="0" workbookViewId="0" topLeftCell="A1">
      <selection activeCell="C1" sqref="C1:V4"/>
    </sheetView>
  </sheetViews>
  <sheetFormatPr defaultColWidth="11.421875" defaultRowHeight="15"/>
  <cols>
    <col min="1" max="2" width="16.140625" style="23" customWidth="1"/>
    <col min="3" max="3" width="16.00390625" style="23" customWidth="1"/>
    <col min="4" max="4" width="13.28125" style="24" customWidth="1"/>
    <col min="5" max="5" width="21.8515625" style="23" customWidth="1"/>
    <col min="6" max="6" width="18.28125" style="24" customWidth="1"/>
    <col min="7" max="7" width="18.57421875" style="23" customWidth="1"/>
    <col min="8" max="11" width="6.00390625" style="1" customWidth="1"/>
    <col min="12" max="12" width="7.421875" style="1" customWidth="1"/>
    <col min="13" max="13" width="12.28125" style="1" customWidth="1"/>
    <col min="14" max="14" width="23.00390625" style="20" customWidth="1"/>
    <col min="15" max="15" width="10.57421875" style="1" customWidth="1"/>
    <col min="16" max="18" width="6.140625" style="8" customWidth="1"/>
    <col min="19" max="19" width="6.421875" style="8" customWidth="1"/>
    <col min="20" max="20" width="7.8515625" style="1" customWidth="1"/>
    <col min="21" max="22" width="7.00390625" style="1" customWidth="1"/>
    <col min="23" max="23" width="6.421875" style="1" customWidth="1"/>
    <col min="24" max="24" width="73.140625" style="1" customWidth="1"/>
    <col min="25" max="25" width="11.8515625" style="1" bestFit="1" customWidth="1"/>
    <col min="26" max="16384" width="11.421875" style="1" customWidth="1"/>
  </cols>
  <sheetData>
    <row r="1" spans="1:24" ht="18.75" customHeight="1">
      <c r="A1" s="140"/>
      <c r="B1" s="141"/>
      <c r="C1" s="146" t="s">
        <v>32</v>
      </c>
      <c r="D1" s="146"/>
      <c r="E1" s="146"/>
      <c r="F1" s="146"/>
      <c r="G1" s="146"/>
      <c r="H1" s="146"/>
      <c r="I1" s="146"/>
      <c r="J1" s="146"/>
      <c r="K1" s="146"/>
      <c r="L1" s="146"/>
      <c r="M1" s="146"/>
      <c r="N1" s="146"/>
      <c r="O1" s="146"/>
      <c r="P1" s="146"/>
      <c r="Q1" s="146"/>
      <c r="R1" s="146"/>
      <c r="S1" s="146"/>
      <c r="T1" s="146"/>
      <c r="U1" s="146"/>
      <c r="V1" s="146"/>
      <c r="W1" s="133" t="s">
        <v>33</v>
      </c>
      <c r="X1" s="133"/>
    </row>
    <row r="2" spans="1:24" ht="18.75" customHeight="1">
      <c r="A2" s="142"/>
      <c r="B2" s="143"/>
      <c r="C2" s="146"/>
      <c r="D2" s="146"/>
      <c r="E2" s="146"/>
      <c r="F2" s="146"/>
      <c r="G2" s="146"/>
      <c r="H2" s="146"/>
      <c r="I2" s="146"/>
      <c r="J2" s="146"/>
      <c r="K2" s="146"/>
      <c r="L2" s="146"/>
      <c r="M2" s="146"/>
      <c r="N2" s="146"/>
      <c r="O2" s="146"/>
      <c r="P2" s="146"/>
      <c r="Q2" s="146"/>
      <c r="R2" s="146"/>
      <c r="S2" s="146"/>
      <c r="T2" s="146"/>
      <c r="U2" s="146"/>
      <c r="V2" s="146"/>
      <c r="W2" s="133" t="s">
        <v>25</v>
      </c>
      <c r="X2" s="133"/>
    </row>
    <row r="3" spans="1:24" ht="26.25" customHeight="1">
      <c r="A3" s="142"/>
      <c r="B3" s="143"/>
      <c r="C3" s="146"/>
      <c r="D3" s="146"/>
      <c r="E3" s="146"/>
      <c r="F3" s="146"/>
      <c r="G3" s="146"/>
      <c r="H3" s="146"/>
      <c r="I3" s="146"/>
      <c r="J3" s="146"/>
      <c r="K3" s="146"/>
      <c r="L3" s="146"/>
      <c r="M3" s="146"/>
      <c r="N3" s="146"/>
      <c r="O3" s="146"/>
      <c r="P3" s="146"/>
      <c r="Q3" s="146"/>
      <c r="R3" s="146"/>
      <c r="S3" s="146"/>
      <c r="T3" s="146"/>
      <c r="U3" s="146"/>
      <c r="V3" s="146"/>
      <c r="W3" s="134" t="s">
        <v>26</v>
      </c>
      <c r="X3" s="134"/>
    </row>
    <row r="4" spans="1:24" ht="18.75" customHeight="1">
      <c r="A4" s="144"/>
      <c r="B4" s="145"/>
      <c r="C4" s="146"/>
      <c r="D4" s="146"/>
      <c r="E4" s="146"/>
      <c r="F4" s="146"/>
      <c r="G4" s="146"/>
      <c r="H4" s="146"/>
      <c r="I4" s="146"/>
      <c r="J4" s="146"/>
      <c r="K4" s="146"/>
      <c r="L4" s="146"/>
      <c r="M4" s="146"/>
      <c r="N4" s="146"/>
      <c r="O4" s="146"/>
      <c r="P4" s="146"/>
      <c r="Q4" s="146"/>
      <c r="R4" s="146"/>
      <c r="S4" s="146"/>
      <c r="T4" s="146"/>
      <c r="U4" s="146"/>
      <c r="V4" s="146"/>
      <c r="W4" s="133" t="s">
        <v>27</v>
      </c>
      <c r="X4" s="133"/>
    </row>
    <row r="5" spans="1:24" ht="18.75" customHeight="1">
      <c r="A5" s="28"/>
      <c r="B5" s="28"/>
      <c r="C5" s="29"/>
      <c r="D5" s="29"/>
      <c r="E5" s="29"/>
      <c r="F5" s="29"/>
      <c r="G5" s="29"/>
      <c r="H5" s="29"/>
      <c r="I5" s="29"/>
      <c r="J5" s="29"/>
      <c r="K5" s="29"/>
      <c r="L5" s="29"/>
      <c r="M5" s="29"/>
      <c r="N5" s="29"/>
      <c r="O5" s="29"/>
      <c r="P5" s="29"/>
      <c r="Q5" s="29"/>
      <c r="R5" s="29"/>
      <c r="S5" s="29"/>
      <c r="T5" s="29"/>
      <c r="U5" s="29"/>
      <c r="V5" s="29"/>
      <c r="W5" s="30"/>
      <c r="X5" s="30"/>
    </row>
    <row r="6" spans="1:24" ht="18.75" customHeight="1">
      <c r="A6" s="135" t="s">
        <v>61</v>
      </c>
      <c r="B6" s="135"/>
      <c r="C6" s="135"/>
      <c r="D6" s="135"/>
      <c r="E6" s="135"/>
      <c r="F6" s="135"/>
      <c r="G6" s="135"/>
      <c r="H6" s="135"/>
      <c r="I6" s="135"/>
      <c r="J6" s="135"/>
      <c r="K6" s="135"/>
      <c r="L6" s="135"/>
      <c r="M6" s="135"/>
      <c r="N6" s="135"/>
      <c r="O6" s="135"/>
      <c r="P6" s="29"/>
      <c r="Q6" s="29"/>
      <c r="R6" s="29"/>
      <c r="S6" s="29"/>
      <c r="T6" s="29"/>
      <c r="U6" s="29"/>
      <c r="V6" s="29"/>
      <c r="W6" s="30"/>
      <c r="X6" s="30"/>
    </row>
    <row r="7" spans="4:19" s="23" customFormat="1" ht="15">
      <c r="D7" s="24"/>
      <c r="F7" s="24"/>
      <c r="N7" s="25"/>
      <c r="P7" s="26"/>
      <c r="Q7" s="26"/>
      <c r="R7" s="26"/>
      <c r="S7" s="26"/>
    </row>
    <row r="8" spans="1:24" ht="26.25" customHeight="1">
      <c r="A8" s="85" t="s">
        <v>0</v>
      </c>
      <c r="B8" s="85" t="s">
        <v>28</v>
      </c>
      <c r="C8" s="85" t="s">
        <v>29</v>
      </c>
      <c r="D8" s="85" t="s">
        <v>34</v>
      </c>
      <c r="E8" s="85" t="s">
        <v>15</v>
      </c>
      <c r="F8" s="85" t="s">
        <v>10</v>
      </c>
      <c r="G8" s="85" t="s">
        <v>5</v>
      </c>
      <c r="H8" s="121" t="s">
        <v>30</v>
      </c>
      <c r="I8" s="125" t="s">
        <v>20</v>
      </c>
      <c r="J8" s="126"/>
      <c r="K8" s="126"/>
      <c r="L8" s="127"/>
      <c r="M8" s="121" t="s">
        <v>6</v>
      </c>
      <c r="N8" s="122" t="s">
        <v>8</v>
      </c>
      <c r="O8" s="121" t="s">
        <v>13</v>
      </c>
      <c r="P8" s="86" t="s">
        <v>1</v>
      </c>
      <c r="Q8" s="87"/>
      <c r="R8" s="87"/>
      <c r="S8" s="88"/>
      <c r="T8" s="83" t="s">
        <v>11</v>
      </c>
      <c r="U8" s="123" t="s">
        <v>12</v>
      </c>
      <c r="V8" s="123" t="s">
        <v>2</v>
      </c>
      <c r="W8" s="121" t="s">
        <v>3</v>
      </c>
      <c r="X8" s="76" t="s">
        <v>4</v>
      </c>
    </row>
    <row r="9" spans="1:24" ht="57" customHeight="1">
      <c r="A9" s="85"/>
      <c r="B9" s="85"/>
      <c r="C9" s="85"/>
      <c r="D9" s="85"/>
      <c r="E9" s="85"/>
      <c r="F9" s="85"/>
      <c r="G9" s="85"/>
      <c r="H9" s="121"/>
      <c r="I9" s="17" t="s">
        <v>16</v>
      </c>
      <c r="J9" s="17" t="s">
        <v>17</v>
      </c>
      <c r="K9" s="17" t="s">
        <v>18</v>
      </c>
      <c r="L9" s="17" t="s">
        <v>19</v>
      </c>
      <c r="M9" s="121"/>
      <c r="N9" s="122"/>
      <c r="O9" s="121"/>
      <c r="P9" s="6" t="s">
        <v>16</v>
      </c>
      <c r="Q9" s="6" t="s">
        <v>21</v>
      </c>
      <c r="R9" s="6" t="s">
        <v>18</v>
      </c>
      <c r="S9" s="6" t="s">
        <v>19</v>
      </c>
      <c r="T9" s="84"/>
      <c r="U9" s="124"/>
      <c r="V9" s="124"/>
      <c r="W9" s="121"/>
      <c r="X9" s="76"/>
    </row>
    <row r="10" spans="1:24" ht="54.75" customHeight="1">
      <c r="A10" s="56" t="s">
        <v>22</v>
      </c>
      <c r="B10" s="53" t="s">
        <v>23</v>
      </c>
      <c r="C10" s="53" t="s">
        <v>24</v>
      </c>
      <c r="D10" s="50" t="s">
        <v>31</v>
      </c>
      <c r="E10" s="53" t="s">
        <v>35</v>
      </c>
      <c r="F10" s="50" t="s">
        <v>36</v>
      </c>
      <c r="G10" s="53" t="s">
        <v>37</v>
      </c>
      <c r="H10" s="147">
        <v>1</v>
      </c>
      <c r="I10" s="104">
        <v>0.8</v>
      </c>
      <c r="J10" s="104">
        <v>1</v>
      </c>
      <c r="K10" s="64"/>
      <c r="L10" s="104"/>
      <c r="M10" s="89">
        <v>177</v>
      </c>
      <c r="N10" s="38" t="s">
        <v>52</v>
      </c>
      <c r="O10" s="40">
        <v>0.2</v>
      </c>
      <c r="P10" s="9">
        <v>1</v>
      </c>
      <c r="Q10" s="9"/>
      <c r="R10" s="9"/>
      <c r="S10" s="9"/>
      <c r="T10" s="16">
        <v>1</v>
      </c>
      <c r="U10" s="2">
        <f>+T10*O10</f>
        <v>0.2</v>
      </c>
      <c r="V10" s="11"/>
      <c r="W10" s="12"/>
      <c r="X10" s="137" t="s">
        <v>55</v>
      </c>
    </row>
    <row r="11" spans="1:24" ht="50.25" customHeight="1">
      <c r="A11" s="62"/>
      <c r="B11" s="54"/>
      <c r="C11" s="62"/>
      <c r="D11" s="62"/>
      <c r="E11" s="62"/>
      <c r="F11" s="62"/>
      <c r="G11" s="62"/>
      <c r="H11" s="148"/>
      <c r="I11" s="65"/>
      <c r="J11" s="65"/>
      <c r="K11" s="65"/>
      <c r="L11" s="65"/>
      <c r="M11" s="90"/>
      <c r="N11" s="38" t="s">
        <v>43</v>
      </c>
      <c r="O11" s="40">
        <v>0.2</v>
      </c>
      <c r="P11" s="9">
        <v>1</v>
      </c>
      <c r="Q11" s="9"/>
      <c r="R11" s="9"/>
      <c r="S11" s="9"/>
      <c r="T11" s="16">
        <v>1</v>
      </c>
      <c r="U11" s="2">
        <f>+T11*O11</f>
        <v>0.2</v>
      </c>
      <c r="V11" s="3"/>
      <c r="W11" s="3"/>
      <c r="X11" s="138"/>
    </row>
    <row r="12" spans="1:24" ht="53.25" customHeight="1">
      <c r="A12" s="63"/>
      <c r="B12" s="55"/>
      <c r="C12" s="63"/>
      <c r="D12" s="63"/>
      <c r="E12" s="63"/>
      <c r="F12" s="63"/>
      <c r="G12" s="63"/>
      <c r="H12" s="149"/>
      <c r="I12" s="66"/>
      <c r="J12" s="66"/>
      <c r="K12" s="66"/>
      <c r="L12" s="66"/>
      <c r="M12" s="91"/>
      <c r="N12" s="38" t="s">
        <v>44</v>
      </c>
      <c r="O12" s="40">
        <v>0.6</v>
      </c>
      <c r="P12" s="9">
        <v>0.8</v>
      </c>
      <c r="Q12" s="9">
        <v>0.2</v>
      </c>
      <c r="R12" s="9"/>
      <c r="S12" s="9"/>
      <c r="T12" s="16">
        <v>1</v>
      </c>
      <c r="U12" s="2">
        <f>+T12*O12</f>
        <v>0.6</v>
      </c>
      <c r="V12" s="3"/>
      <c r="W12" s="3"/>
      <c r="X12" s="139"/>
    </row>
    <row r="13" spans="1:24" ht="34.5" customHeight="1">
      <c r="A13" s="71" t="s">
        <v>9</v>
      </c>
      <c r="B13" s="72"/>
      <c r="C13" s="72"/>
      <c r="D13" s="72"/>
      <c r="E13" s="72"/>
      <c r="F13" s="72"/>
      <c r="G13" s="72"/>
      <c r="H13" s="72"/>
      <c r="I13" s="72"/>
      <c r="J13" s="72"/>
      <c r="K13" s="72"/>
      <c r="L13" s="72"/>
      <c r="M13" s="72"/>
      <c r="N13" s="73"/>
      <c r="O13" s="3">
        <f>SUM(O10:O12)</f>
        <v>1</v>
      </c>
      <c r="P13" s="7"/>
      <c r="Q13" s="7"/>
      <c r="R13" s="7"/>
      <c r="S13" s="7"/>
      <c r="T13" s="3"/>
      <c r="U13" s="22">
        <f>SUM(U10:U12)</f>
        <v>1</v>
      </c>
      <c r="V13" s="3">
        <v>0.17</v>
      </c>
      <c r="W13" s="3">
        <f>+V13*U13</f>
        <v>0.17</v>
      </c>
      <c r="X13" s="5"/>
    </row>
    <row r="14" spans="1:24" ht="57" customHeight="1">
      <c r="A14" s="56" t="s">
        <v>22</v>
      </c>
      <c r="B14" s="53" t="s">
        <v>23</v>
      </c>
      <c r="C14" s="53" t="s">
        <v>24</v>
      </c>
      <c r="D14" s="50" t="s">
        <v>31</v>
      </c>
      <c r="E14" s="53" t="s">
        <v>35</v>
      </c>
      <c r="F14" s="50" t="s">
        <v>36</v>
      </c>
      <c r="G14" s="53" t="s">
        <v>40</v>
      </c>
      <c r="H14" s="69">
        <v>0.9</v>
      </c>
      <c r="I14" s="64">
        <v>20</v>
      </c>
      <c r="J14" s="64">
        <v>50</v>
      </c>
      <c r="K14" s="64"/>
      <c r="L14" s="107"/>
      <c r="M14" s="111">
        <v>120</v>
      </c>
      <c r="N14" s="32" t="s">
        <v>42</v>
      </c>
      <c r="O14" s="40">
        <v>0.2</v>
      </c>
      <c r="P14" s="34">
        <v>1</v>
      </c>
      <c r="Q14" s="34"/>
      <c r="R14" s="34"/>
      <c r="S14" s="35"/>
      <c r="T14" s="16">
        <v>1</v>
      </c>
      <c r="U14" s="2">
        <f>+T14*O14</f>
        <v>0.2</v>
      </c>
      <c r="V14" s="80"/>
      <c r="W14" s="80"/>
      <c r="X14" s="137" t="s">
        <v>56</v>
      </c>
    </row>
    <row r="15" spans="1:24" ht="42" customHeight="1">
      <c r="A15" s="62"/>
      <c r="B15" s="54"/>
      <c r="C15" s="62"/>
      <c r="D15" s="62"/>
      <c r="E15" s="54"/>
      <c r="F15" s="62"/>
      <c r="G15" s="54"/>
      <c r="H15" s="70"/>
      <c r="I15" s="65"/>
      <c r="J15" s="65"/>
      <c r="K15" s="65"/>
      <c r="L15" s="108"/>
      <c r="M15" s="112"/>
      <c r="N15" s="32" t="s">
        <v>43</v>
      </c>
      <c r="O15" s="40">
        <v>0.2</v>
      </c>
      <c r="P15" s="34"/>
      <c r="Q15" s="34">
        <v>1</v>
      </c>
      <c r="R15" s="34"/>
      <c r="S15" s="34"/>
      <c r="T15" s="16">
        <v>1</v>
      </c>
      <c r="U15" s="2">
        <f>+T15*O15</f>
        <v>0.2</v>
      </c>
      <c r="V15" s="81"/>
      <c r="W15" s="81"/>
      <c r="X15" s="138"/>
    </row>
    <row r="16" spans="1:24" ht="66" customHeight="1">
      <c r="A16" s="63"/>
      <c r="B16" s="55"/>
      <c r="C16" s="63"/>
      <c r="D16" s="63"/>
      <c r="E16" s="55"/>
      <c r="F16" s="63"/>
      <c r="G16" s="54"/>
      <c r="H16" s="70"/>
      <c r="I16" s="66"/>
      <c r="J16" s="66"/>
      <c r="K16" s="66"/>
      <c r="L16" s="109"/>
      <c r="M16" s="112"/>
      <c r="N16" s="32" t="s">
        <v>44</v>
      </c>
      <c r="O16" s="40">
        <v>0.6</v>
      </c>
      <c r="P16" s="34" t="s">
        <v>53</v>
      </c>
      <c r="Q16" s="34">
        <v>0.2</v>
      </c>
      <c r="R16" s="34">
        <v>0.3</v>
      </c>
      <c r="S16" s="34">
        <v>0.5</v>
      </c>
      <c r="T16" s="16">
        <v>1</v>
      </c>
      <c r="U16" s="2">
        <f>+T16*O16</f>
        <v>0.6</v>
      </c>
      <c r="V16" s="81"/>
      <c r="W16" s="81"/>
      <c r="X16" s="139"/>
    </row>
    <row r="17" spans="1:24" ht="44.25" customHeight="1">
      <c r="A17" s="71" t="s">
        <v>9</v>
      </c>
      <c r="B17" s="72"/>
      <c r="C17" s="72"/>
      <c r="D17" s="72"/>
      <c r="E17" s="72"/>
      <c r="F17" s="72"/>
      <c r="G17" s="72"/>
      <c r="H17" s="72"/>
      <c r="I17" s="72"/>
      <c r="J17" s="72"/>
      <c r="K17" s="72"/>
      <c r="L17" s="72"/>
      <c r="M17" s="72"/>
      <c r="N17" s="73"/>
      <c r="O17" s="3">
        <f>SUM(O14:O16)</f>
        <v>1</v>
      </c>
      <c r="P17" s="7"/>
      <c r="Q17" s="7"/>
      <c r="R17" s="7"/>
      <c r="S17" s="7"/>
      <c r="T17" s="3"/>
      <c r="U17" s="22">
        <f>SUM(U14:U16)</f>
        <v>1</v>
      </c>
      <c r="V17" s="3">
        <v>0.17</v>
      </c>
      <c r="W17" s="3">
        <f>+V17*U17</f>
        <v>0.17</v>
      </c>
      <c r="X17" s="5"/>
    </row>
    <row r="18" spans="1:24" ht="67.5" customHeight="1">
      <c r="A18" s="114" t="s">
        <v>22</v>
      </c>
      <c r="B18" s="61" t="s">
        <v>23</v>
      </c>
      <c r="C18" s="61" t="s">
        <v>24</v>
      </c>
      <c r="D18" s="49" t="s">
        <v>31</v>
      </c>
      <c r="E18" s="61" t="s">
        <v>35</v>
      </c>
      <c r="F18" s="49" t="s">
        <v>36</v>
      </c>
      <c r="G18" s="61" t="s">
        <v>38</v>
      </c>
      <c r="H18" s="118">
        <v>3</v>
      </c>
      <c r="I18" s="115">
        <v>1</v>
      </c>
      <c r="J18" s="115"/>
      <c r="K18" s="115"/>
      <c r="L18" s="116"/>
      <c r="M18" s="117"/>
      <c r="N18" s="38" t="s">
        <v>45</v>
      </c>
      <c r="O18" s="40">
        <v>0.25</v>
      </c>
      <c r="P18" s="9">
        <v>1</v>
      </c>
      <c r="Q18" s="9"/>
      <c r="R18" s="9"/>
      <c r="S18" s="9"/>
      <c r="T18" s="16">
        <v>1</v>
      </c>
      <c r="U18" s="2">
        <f>+T18*O18</f>
        <v>0.25</v>
      </c>
      <c r="V18" s="14"/>
      <c r="W18" s="14"/>
      <c r="X18" s="128" t="s">
        <v>59</v>
      </c>
    </row>
    <row r="19" spans="1:24" ht="51" customHeight="1">
      <c r="A19" s="114"/>
      <c r="B19" s="61"/>
      <c r="C19" s="61"/>
      <c r="D19" s="49"/>
      <c r="E19" s="61"/>
      <c r="F19" s="49"/>
      <c r="G19" s="61"/>
      <c r="H19" s="119"/>
      <c r="I19" s="115"/>
      <c r="J19" s="115"/>
      <c r="K19" s="115"/>
      <c r="L19" s="116"/>
      <c r="M19" s="117"/>
      <c r="N19" s="38" t="s">
        <v>46</v>
      </c>
      <c r="O19" s="40">
        <v>0.25</v>
      </c>
      <c r="P19" s="9"/>
      <c r="Q19" s="9">
        <v>0.4</v>
      </c>
      <c r="R19" s="9">
        <v>0.3</v>
      </c>
      <c r="S19" s="9">
        <v>0.3</v>
      </c>
      <c r="T19" s="16">
        <v>0.9</v>
      </c>
      <c r="U19" s="2">
        <f aca="true" t="shared" si="0" ref="U19:U25">+T19*O19</f>
        <v>0.225</v>
      </c>
      <c r="V19" s="80"/>
      <c r="W19" s="80"/>
      <c r="X19" s="129"/>
    </row>
    <row r="20" spans="1:24" ht="52.5" customHeight="1">
      <c r="A20" s="114"/>
      <c r="B20" s="61"/>
      <c r="C20" s="61"/>
      <c r="D20" s="49"/>
      <c r="E20" s="61"/>
      <c r="F20" s="49"/>
      <c r="G20" s="61"/>
      <c r="H20" s="119"/>
      <c r="I20" s="115"/>
      <c r="J20" s="115"/>
      <c r="K20" s="115"/>
      <c r="L20" s="116"/>
      <c r="M20" s="117"/>
      <c r="N20" s="38" t="s">
        <v>47</v>
      </c>
      <c r="O20" s="40">
        <v>0.25</v>
      </c>
      <c r="P20" s="9"/>
      <c r="Q20" s="9"/>
      <c r="R20" s="9">
        <v>0.5</v>
      </c>
      <c r="S20" s="9">
        <v>0.5</v>
      </c>
      <c r="T20" s="16">
        <v>0.9</v>
      </c>
      <c r="U20" s="2">
        <f t="shared" si="0"/>
        <v>0.225</v>
      </c>
      <c r="V20" s="81"/>
      <c r="W20" s="81"/>
      <c r="X20" s="129"/>
    </row>
    <row r="21" spans="1:24" s="33" customFormat="1" ht="52.5" customHeight="1">
      <c r="A21" s="114"/>
      <c r="B21" s="61"/>
      <c r="C21" s="61"/>
      <c r="D21" s="49"/>
      <c r="E21" s="61"/>
      <c r="F21" s="49"/>
      <c r="G21" s="61"/>
      <c r="H21" s="120"/>
      <c r="I21" s="115"/>
      <c r="J21" s="115"/>
      <c r="K21" s="115"/>
      <c r="L21" s="116"/>
      <c r="M21" s="117"/>
      <c r="N21" s="38" t="s">
        <v>48</v>
      </c>
      <c r="O21" s="40">
        <v>0.25</v>
      </c>
      <c r="P21" s="36"/>
      <c r="Q21" s="36"/>
      <c r="R21" s="36">
        <v>0.5</v>
      </c>
      <c r="S21" s="36">
        <v>0.5</v>
      </c>
      <c r="T21" s="37">
        <v>0.7</v>
      </c>
      <c r="U21" s="2">
        <f t="shared" si="0"/>
        <v>0.175</v>
      </c>
      <c r="V21" s="31"/>
      <c r="W21" s="31"/>
      <c r="X21" s="130"/>
    </row>
    <row r="22" spans="1:24" ht="42.75" customHeight="1">
      <c r="A22" s="71" t="s">
        <v>9</v>
      </c>
      <c r="B22" s="72"/>
      <c r="C22" s="72"/>
      <c r="D22" s="72"/>
      <c r="E22" s="72"/>
      <c r="F22" s="72"/>
      <c r="G22" s="72"/>
      <c r="H22" s="72"/>
      <c r="I22" s="72"/>
      <c r="J22" s="72"/>
      <c r="K22" s="72"/>
      <c r="L22" s="72"/>
      <c r="M22" s="72"/>
      <c r="N22" s="73"/>
      <c r="O22" s="3">
        <f>SUM(O18:O20)</f>
        <v>0.75</v>
      </c>
      <c r="P22" s="7"/>
      <c r="Q22" s="7"/>
      <c r="R22" s="7"/>
      <c r="S22" s="7"/>
      <c r="T22" s="3"/>
      <c r="U22" s="22">
        <f>SUM(U18:U21)</f>
        <v>0.875</v>
      </c>
      <c r="V22" s="3">
        <v>0.2</v>
      </c>
      <c r="W22" s="3">
        <f>+V22*U22</f>
        <v>0.17500000000000002</v>
      </c>
      <c r="X22" s="5"/>
    </row>
    <row r="23" spans="1:24" ht="57.75" customHeight="1">
      <c r="A23" s="56" t="s">
        <v>22</v>
      </c>
      <c r="B23" s="53" t="s">
        <v>23</v>
      </c>
      <c r="C23" s="53" t="s">
        <v>24</v>
      </c>
      <c r="D23" s="50" t="s">
        <v>31</v>
      </c>
      <c r="E23" s="53" t="s">
        <v>35</v>
      </c>
      <c r="F23" s="50" t="s">
        <v>36</v>
      </c>
      <c r="G23" s="53" t="s">
        <v>39</v>
      </c>
      <c r="H23" s="113">
        <v>1</v>
      </c>
      <c r="I23" s="64"/>
      <c r="J23" s="64"/>
      <c r="K23" s="64"/>
      <c r="L23" s="64"/>
      <c r="M23" s="111"/>
      <c r="N23" s="38" t="s">
        <v>51</v>
      </c>
      <c r="O23" s="40">
        <v>0.33</v>
      </c>
      <c r="P23" s="9">
        <v>1</v>
      </c>
      <c r="Q23" s="9"/>
      <c r="R23" s="9"/>
      <c r="S23" s="9"/>
      <c r="T23" s="16">
        <v>1</v>
      </c>
      <c r="U23" s="2">
        <f t="shared" si="0"/>
        <v>0.33</v>
      </c>
      <c r="V23" s="80"/>
      <c r="W23" s="80"/>
      <c r="X23" s="97" t="s">
        <v>60</v>
      </c>
    </row>
    <row r="24" spans="1:24" ht="55.5" customHeight="1">
      <c r="A24" s="62"/>
      <c r="B24" s="54"/>
      <c r="C24" s="62"/>
      <c r="D24" s="62"/>
      <c r="E24" s="54"/>
      <c r="F24" s="62"/>
      <c r="G24" s="54"/>
      <c r="H24" s="70"/>
      <c r="I24" s="65"/>
      <c r="J24" s="65"/>
      <c r="K24" s="65"/>
      <c r="L24" s="65"/>
      <c r="M24" s="112"/>
      <c r="N24" s="38" t="s">
        <v>49</v>
      </c>
      <c r="O24" s="40">
        <v>0.33</v>
      </c>
      <c r="P24" s="9">
        <v>1</v>
      </c>
      <c r="Q24" s="9"/>
      <c r="R24" s="9"/>
      <c r="S24" s="9"/>
      <c r="T24" s="16">
        <v>1</v>
      </c>
      <c r="U24" s="2">
        <f t="shared" si="0"/>
        <v>0.33</v>
      </c>
      <c r="V24" s="81"/>
      <c r="W24" s="81"/>
      <c r="X24" s="98"/>
    </row>
    <row r="25" spans="1:24" ht="120" customHeight="1">
      <c r="A25" s="63"/>
      <c r="B25" s="55"/>
      <c r="C25" s="63"/>
      <c r="D25" s="63"/>
      <c r="E25" s="54"/>
      <c r="F25" s="63"/>
      <c r="G25" s="54"/>
      <c r="H25" s="70"/>
      <c r="I25" s="66"/>
      <c r="J25" s="66"/>
      <c r="K25" s="66"/>
      <c r="L25" s="66"/>
      <c r="M25" s="112"/>
      <c r="N25" s="38" t="s">
        <v>50</v>
      </c>
      <c r="O25" s="40">
        <v>0.34</v>
      </c>
      <c r="P25" s="9"/>
      <c r="Q25" s="9">
        <v>0.25</v>
      </c>
      <c r="R25" s="9">
        <v>0.25</v>
      </c>
      <c r="S25" s="9">
        <v>0.5</v>
      </c>
      <c r="T25" s="16">
        <v>1</v>
      </c>
      <c r="U25" s="2">
        <f t="shared" si="0"/>
        <v>0.34</v>
      </c>
      <c r="V25" s="81"/>
      <c r="W25" s="81"/>
      <c r="X25" s="99"/>
    </row>
    <row r="26" spans="1:24" ht="42.75" customHeight="1">
      <c r="A26" s="71" t="s">
        <v>9</v>
      </c>
      <c r="B26" s="72"/>
      <c r="C26" s="72"/>
      <c r="D26" s="72"/>
      <c r="E26" s="72"/>
      <c r="F26" s="72"/>
      <c r="G26" s="72"/>
      <c r="H26" s="72"/>
      <c r="I26" s="72"/>
      <c r="J26" s="72"/>
      <c r="K26" s="72"/>
      <c r="L26" s="72"/>
      <c r="M26" s="72"/>
      <c r="N26" s="82"/>
      <c r="O26" s="3">
        <f>SUM(O23:O25)</f>
        <v>1</v>
      </c>
      <c r="P26" s="7"/>
      <c r="Q26" s="7"/>
      <c r="R26" s="7"/>
      <c r="S26" s="7"/>
      <c r="T26" s="3"/>
      <c r="U26" s="22">
        <f>SUM(U23:U25)</f>
        <v>1</v>
      </c>
      <c r="V26" s="3">
        <v>0.23</v>
      </c>
      <c r="W26" s="3">
        <f>+V26*U26</f>
        <v>0.23</v>
      </c>
      <c r="X26" s="5"/>
    </row>
    <row r="27" spans="1:24" ht="51" customHeight="1">
      <c r="A27" s="56" t="s">
        <v>22</v>
      </c>
      <c r="B27" s="56" t="s">
        <v>23</v>
      </c>
      <c r="C27" s="53" t="s">
        <v>24</v>
      </c>
      <c r="D27" s="50" t="s">
        <v>31</v>
      </c>
      <c r="E27" s="53" t="s">
        <v>35</v>
      </c>
      <c r="F27" s="50"/>
      <c r="G27" s="53" t="s">
        <v>54</v>
      </c>
      <c r="H27" s="69">
        <v>0.95</v>
      </c>
      <c r="I27" s="64">
        <v>20</v>
      </c>
      <c r="J27" s="64"/>
      <c r="K27" s="64"/>
      <c r="L27" s="104"/>
      <c r="M27" s="111">
        <v>70</v>
      </c>
      <c r="N27" s="44" t="s">
        <v>42</v>
      </c>
      <c r="O27" s="43">
        <v>0.2</v>
      </c>
      <c r="P27" s="42">
        <v>1</v>
      </c>
      <c r="Q27" s="42"/>
      <c r="R27" s="42"/>
      <c r="S27" s="42"/>
      <c r="T27" s="45">
        <v>1</v>
      </c>
      <c r="U27" s="2">
        <f aca="true" t="shared" si="1" ref="U27:U34">+T27*O27</f>
        <v>0.2</v>
      </c>
      <c r="V27" s="80"/>
      <c r="W27" s="80"/>
      <c r="X27" s="97" t="s">
        <v>58</v>
      </c>
    </row>
    <row r="28" spans="1:24" ht="23.25" customHeight="1">
      <c r="A28" s="57"/>
      <c r="B28" s="57"/>
      <c r="C28" s="54"/>
      <c r="D28" s="51"/>
      <c r="E28" s="54"/>
      <c r="F28" s="51"/>
      <c r="G28" s="54"/>
      <c r="H28" s="136"/>
      <c r="I28" s="65"/>
      <c r="J28" s="65"/>
      <c r="K28" s="65"/>
      <c r="L28" s="105"/>
      <c r="M28" s="112"/>
      <c r="N28" s="59" t="s">
        <v>43</v>
      </c>
      <c r="O28" s="102">
        <v>0.2</v>
      </c>
      <c r="P28" s="95"/>
      <c r="Q28" s="95">
        <v>1</v>
      </c>
      <c r="R28" s="95"/>
      <c r="S28" s="100"/>
      <c r="T28" s="131">
        <v>1</v>
      </c>
      <c r="U28" s="2">
        <f t="shared" si="1"/>
        <v>0.2</v>
      </c>
      <c r="V28" s="106"/>
      <c r="W28" s="81"/>
      <c r="X28" s="98"/>
    </row>
    <row r="29" spans="1:24" s="33" customFormat="1" ht="23.25" customHeight="1">
      <c r="A29" s="57"/>
      <c r="B29" s="57"/>
      <c r="C29" s="54"/>
      <c r="D29" s="51"/>
      <c r="E29" s="54"/>
      <c r="F29" s="51"/>
      <c r="G29" s="54"/>
      <c r="H29" s="136"/>
      <c r="I29" s="65"/>
      <c r="J29" s="65"/>
      <c r="K29" s="65"/>
      <c r="L29" s="105"/>
      <c r="M29" s="112"/>
      <c r="N29" s="60"/>
      <c r="O29" s="103"/>
      <c r="P29" s="96"/>
      <c r="Q29" s="96"/>
      <c r="R29" s="96"/>
      <c r="S29" s="101"/>
      <c r="T29" s="132"/>
      <c r="U29" s="2">
        <f t="shared" si="1"/>
        <v>0</v>
      </c>
      <c r="V29" s="106"/>
      <c r="W29" s="81"/>
      <c r="X29" s="98"/>
    </row>
    <row r="30" spans="1:24" ht="51.75" customHeight="1">
      <c r="A30" s="57"/>
      <c r="B30" s="57"/>
      <c r="C30" s="54"/>
      <c r="D30" s="51"/>
      <c r="E30" s="54"/>
      <c r="F30" s="51"/>
      <c r="G30" s="54"/>
      <c r="H30" s="136"/>
      <c r="I30" s="65"/>
      <c r="J30" s="65"/>
      <c r="K30" s="65"/>
      <c r="L30" s="105"/>
      <c r="M30" s="112"/>
      <c r="N30" s="46" t="s">
        <v>44</v>
      </c>
      <c r="O30" s="47">
        <v>0.6</v>
      </c>
      <c r="P30" s="48"/>
      <c r="Q30" s="48">
        <v>0.3</v>
      </c>
      <c r="R30" s="48">
        <v>0.4</v>
      </c>
      <c r="S30" s="48">
        <v>0.3</v>
      </c>
      <c r="T30" s="41">
        <v>1</v>
      </c>
      <c r="U30" s="2">
        <f t="shared" si="1"/>
        <v>0.6</v>
      </c>
      <c r="V30" s="81"/>
      <c r="W30" s="81"/>
      <c r="X30" s="98"/>
    </row>
    <row r="31" spans="1:24" ht="42.75" customHeight="1">
      <c r="A31" s="71" t="s">
        <v>9</v>
      </c>
      <c r="B31" s="72"/>
      <c r="C31" s="72"/>
      <c r="D31" s="72"/>
      <c r="E31" s="72"/>
      <c r="F31" s="72"/>
      <c r="G31" s="72"/>
      <c r="H31" s="72"/>
      <c r="I31" s="72"/>
      <c r="J31" s="72"/>
      <c r="K31" s="72"/>
      <c r="L31" s="72"/>
      <c r="M31" s="72"/>
      <c r="N31" s="110"/>
      <c r="O31" s="3">
        <f>SUM(O27:O30)</f>
        <v>1</v>
      </c>
      <c r="P31" s="7"/>
      <c r="Q31" s="7"/>
      <c r="R31" s="7"/>
      <c r="S31" s="7"/>
      <c r="T31" s="3"/>
      <c r="U31" s="22">
        <f>SUM(U27:U30)</f>
        <v>1</v>
      </c>
      <c r="V31" s="3">
        <v>0.12</v>
      </c>
      <c r="W31" s="3">
        <f>+V31*U31</f>
        <v>0.12</v>
      </c>
      <c r="X31" s="5"/>
    </row>
    <row r="32" spans="1:24" ht="42.75" customHeight="1">
      <c r="A32" s="56" t="s">
        <v>22</v>
      </c>
      <c r="B32" s="56" t="s">
        <v>23</v>
      </c>
      <c r="C32" s="53" t="s">
        <v>24</v>
      </c>
      <c r="D32" s="50" t="s">
        <v>31</v>
      </c>
      <c r="E32" s="53" t="s">
        <v>35</v>
      </c>
      <c r="F32" s="50"/>
      <c r="G32" s="53" t="s">
        <v>41</v>
      </c>
      <c r="H32" s="67">
        <v>1</v>
      </c>
      <c r="I32" s="92">
        <v>20</v>
      </c>
      <c r="J32" s="92">
        <v>30</v>
      </c>
      <c r="K32" s="92">
        <v>0</v>
      </c>
      <c r="L32" s="92"/>
      <c r="M32" s="74">
        <v>70</v>
      </c>
      <c r="N32" s="38" t="s">
        <v>42</v>
      </c>
      <c r="O32" s="13">
        <v>0.2</v>
      </c>
      <c r="P32" s="21">
        <v>1</v>
      </c>
      <c r="Q32" s="21"/>
      <c r="R32" s="21"/>
      <c r="S32" s="21"/>
      <c r="T32" s="16">
        <v>1</v>
      </c>
      <c r="U32" s="2">
        <f t="shared" si="1"/>
        <v>0.2</v>
      </c>
      <c r="V32" s="80"/>
      <c r="W32" s="80"/>
      <c r="X32" s="97" t="s">
        <v>57</v>
      </c>
    </row>
    <row r="33" spans="1:24" s="33" customFormat="1" ht="42.75" customHeight="1">
      <c r="A33" s="57"/>
      <c r="B33" s="57"/>
      <c r="C33" s="54"/>
      <c r="D33" s="51"/>
      <c r="E33" s="54"/>
      <c r="F33" s="51"/>
      <c r="G33" s="54"/>
      <c r="H33" s="68"/>
      <c r="I33" s="93"/>
      <c r="J33" s="93"/>
      <c r="K33" s="93"/>
      <c r="L33" s="93"/>
      <c r="M33" s="75"/>
      <c r="N33" s="38" t="s">
        <v>43</v>
      </c>
      <c r="O33" s="39">
        <v>0.2</v>
      </c>
      <c r="P33" s="21">
        <v>1</v>
      </c>
      <c r="Q33" s="21"/>
      <c r="R33" s="21"/>
      <c r="S33" s="21"/>
      <c r="T33" s="37">
        <v>1</v>
      </c>
      <c r="U33" s="2">
        <f t="shared" si="1"/>
        <v>0.2</v>
      </c>
      <c r="V33" s="81"/>
      <c r="W33" s="81"/>
      <c r="X33" s="98"/>
    </row>
    <row r="34" spans="1:24" ht="42" customHeight="1">
      <c r="A34" s="57"/>
      <c r="B34" s="58"/>
      <c r="C34" s="55"/>
      <c r="D34" s="52"/>
      <c r="E34" s="55"/>
      <c r="F34" s="52"/>
      <c r="G34" s="55"/>
      <c r="H34" s="68"/>
      <c r="I34" s="94"/>
      <c r="J34" s="94"/>
      <c r="K34" s="94"/>
      <c r="L34" s="94"/>
      <c r="M34" s="75"/>
      <c r="N34" s="38" t="s">
        <v>44</v>
      </c>
      <c r="O34" s="13">
        <v>0.6</v>
      </c>
      <c r="P34" s="21"/>
      <c r="Q34" s="21">
        <v>0.3</v>
      </c>
      <c r="R34" s="21">
        <v>0.4</v>
      </c>
      <c r="S34" s="21">
        <v>0.3</v>
      </c>
      <c r="T34" s="16">
        <v>1</v>
      </c>
      <c r="U34" s="2">
        <f t="shared" si="1"/>
        <v>0.6</v>
      </c>
      <c r="V34" s="81"/>
      <c r="W34" s="81"/>
      <c r="X34" s="99"/>
    </row>
    <row r="35" spans="1:24" ht="37.5" customHeight="1">
      <c r="A35" s="71"/>
      <c r="B35" s="72"/>
      <c r="C35" s="72"/>
      <c r="D35" s="72"/>
      <c r="E35" s="72"/>
      <c r="F35" s="72"/>
      <c r="G35" s="72"/>
      <c r="H35" s="72"/>
      <c r="I35" s="72"/>
      <c r="J35" s="72"/>
      <c r="K35" s="72"/>
      <c r="L35" s="72"/>
      <c r="M35" s="72"/>
      <c r="N35" s="73"/>
      <c r="O35" s="3">
        <f>SUM(O32:O34)</f>
        <v>1</v>
      </c>
      <c r="P35" s="7"/>
      <c r="Q35" s="7"/>
      <c r="R35" s="7"/>
      <c r="S35" s="7"/>
      <c r="T35" s="3"/>
      <c r="U35" s="22">
        <f>SUM(U32:U34)</f>
        <v>1</v>
      </c>
      <c r="V35" s="3">
        <v>0.11</v>
      </c>
      <c r="W35" s="3">
        <f>+V35*U35</f>
        <v>0.11</v>
      </c>
      <c r="X35" s="5"/>
    </row>
    <row r="36" spans="1:24" ht="34.5" customHeight="1">
      <c r="A36" s="77" t="s">
        <v>7</v>
      </c>
      <c r="B36" s="77"/>
      <c r="C36" s="77"/>
      <c r="D36" s="77"/>
      <c r="E36" s="77"/>
      <c r="F36" s="77"/>
      <c r="G36" s="77"/>
      <c r="H36" s="15"/>
      <c r="I36" s="15"/>
      <c r="J36" s="15"/>
      <c r="K36" s="15"/>
      <c r="L36" s="15"/>
      <c r="M36" s="4">
        <f>SUM(M10+M14+M18+M23+M27+M32)</f>
        <v>437</v>
      </c>
      <c r="N36" s="19"/>
      <c r="O36" s="4"/>
      <c r="P36" s="78"/>
      <c r="Q36" s="78"/>
      <c r="R36" s="78"/>
      <c r="S36" s="79"/>
      <c r="T36" s="79"/>
      <c r="U36" s="79"/>
      <c r="V36" s="3">
        <f>+V13+V17+V22+V26+V31+V35</f>
        <v>1</v>
      </c>
      <c r="W36" s="18">
        <f>+W13+W17+W22+W26+W31+W35</f>
        <v>0.975</v>
      </c>
      <c r="X36" s="10"/>
    </row>
    <row r="39" spans="1:3" ht="15">
      <c r="A39" s="27"/>
      <c r="B39" s="27"/>
      <c r="C39" s="27"/>
    </row>
    <row r="40" ht="15">
      <c r="A40" s="23" t="s">
        <v>14</v>
      </c>
    </row>
  </sheetData>
  <sheetProtection/>
  <mergeCells count="134">
    <mergeCell ref="X18:X21"/>
    <mergeCell ref="T28:T29"/>
    <mergeCell ref="W1:X1"/>
    <mergeCell ref="W2:X2"/>
    <mergeCell ref="W3:X3"/>
    <mergeCell ref="W4:X4"/>
    <mergeCell ref="A6:O6"/>
    <mergeCell ref="K14:K16"/>
    <mergeCell ref="G27:G30"/>
    <mergeCell ref="H27:H30"/>
    <mergeCell ref="M14:M16"/>
    <mergeCell ref="M27:M30"/>
    <mergeCell ref="X10:X12"/>
    <mergeCell ref="X14:X16"/>
    <mergeCell ref="X23:X25"/>
    <mergeCell ref="X27:X30"/>
    <mergeCell ref="L10:L12"/>
    <mergeCell ref="U8:U9"/>
    <mergeCell ref="W8:W9"/>
    <mergeCell ref="H8:H9"/>
    <mergeCell ref="G8:G9"/>
    <mergeCell ref="A1:B4"/>
    <mergeCell ref="C1:V4"/>
    <mergeCell ref="H10:H12"/>
    <mergeCell ref="A13:N13"/>
    <mergeCell ref="A10:A12"/>
    <mergeCell ref="C10:C12"/>
    <mergeCell ref="E10:E12"/>
    <mergeCell ref="F10:F12"/>
    <mergeCell ref="G10:G12"/>
    <mergeCell ref="J10:J12"/>
    <mergeCell ref="K10:K12"/>
    <mergeCell ref="I10:I12"/>
    <mergeCell ref="D10:D12"/>
    <mergeCell ref="E8:E9"/>
    <mergeCell ref="C8:C9"/>
    <mergeCell ref="M8:M9"/>
    <mergeCell ref="N8:N9"/>
    <mergeCell ref="O8:O9"/>
    <mergeCell ref="V8:V9"/>
    <mergeCell ref="I8:L8"/>
    <mergeCell ref="D8:D9"/>
    <mergeCell ref="B8:B9"/>
    <mergeCell ref="J14:J16"/>
    <mergeCell ref="L14:L16"/>
    <mergeCell ref="G18:G21"/>
    <mergeCell ref="F18:F21"/>
    <mergeCell ref="A31:N31"/>
    <mergeCell ref="M23:M25"/>
    <mergeCell ref="E23:E25"/>
    <mergeCell ref="G23:G25"/>
    <mergeCell ref="H23:H25"/>
    <mergeCell ref="J23:J25"/>
    <mergeCell ref="C27:C30"/>
    <mergeCell ref="E27:E30"/>
    <mergeCell ref="C14:C16"/>
    <mergeCell ref="A14:A16"/>
    <mergeCell ref="E14:E16"/>
    <mergeCell ref="A18:A21"/>
    <mergeCell ref="I18:I21"/>
    <mergeCell ref="J18:J21"/>
    <mergeCell ref="K18:K21"/>
    <mergeCell ref="L18:L21"/>
    <mergeCell ref="M18:M21"/>
    <mergeCell ref="H18:H21"/>
    <mergeCell ref="I23:I25"/>
    <mergeCell ref="L23:L25"/>
    <mergeCell ref="V14:V16"/>
    <mergeCell ref="W14:W16"/>
    <mergeCell ref="W19:W20"/>
    <mergeCell ref="V27:V30"/>
    <mergeCell ref="W27:W30"/>
    <mergeCell ref="W23:W25"/>
    <mergeCell ref="W32:W34"/>
    <mergeCell ref="V32:V34"/>
    <mergeCell ref="V19:V20"/>
    <mergeCell ref="Q28:Q29"/>
    <mergeCell ref="X32:X34"/>
    <mergeCell ref="I32:I34"/>
    <mergeCell ref="L32:L34"/>
    <mergeCell ref="S28:S29"/>
    <mergeCell ref="R28:R29"/>
    <mergeCell ref="O28:O29"/>
    <mergeCell ref="P28:P29"/>
    <mergeCell ref="I27:I30"/>
    <mergeCell ref="L27:L30"/>
    <mergeCell ref="G14:G16"/>
    <mergeCell ref="A35:N35"/>
    <mergeCell ref="M32:M34"/>
    <mergeCell ref="A23:A25"/>
    <mergeCell ref="C23:C25"/>
    <mergeCell ref="X8:X9"/>
    <mergeCell ref="A36:G36"/>
    <mergeCell ref="P36:U36"/>
    <mergeCell ref="V23:V25"/>
    <mergeCell ref="E32:E34"/>
    <mergeCell ref="C32:C34"/>
    <mergeCell ref="A32:A34"/>
    <mergeCell ref="A17:N17"/>
    <mergeCell ref="A26:N26"/>
    <mergeCell ref="T8:T9"/>
    <mergeCell ref="F8:F9"/>
    <mergeCell ref="A8:A9"/>
    <mergeCell ref="P8:S8"/>
    <mergeCell ref="M10:M12"/>
    <mergeCell ref="J32:J34"/>
    <mergeCell ref="K32:K34"/>
    <mergeCell ref="A22:N22"/>
    <mergeCell ref="E18:E21"/>
    <mergeCell ref="A27:A30"/>
    <mergeCell ref="D18:D21"/>
    <mergeCell ref="D32:D34"/>
    <mergeCell ref="B10:B12"/>
    <mergeCell ref="B14:B16"/>
    <mergeCell ref="B23:B25"/>
    <mergeCell ref="B32:B34"/>
    <mergeCell ref="B27:B30"/>
    <mergeCell ref="N28:N29"/>
    <mergeCell ref="C18:C21"/>
    <mergeCell ref="B18:B21"/>
    <mergeCell ref="F27:F30"/>
    <mergeCell ref="F23:F25"/>
    <mergeCell ref="K23:K25"/>
    <mergeCell ref="J27:J30"/>
    <mergeCell ref="K27:K30"/>
    <mergeCell ref="D14:D16"/>
    <mergeCell ref="D23:D25"/>
    <mergeCell ref="D27:D30"/>
    <mergeCell ref="H32:H34"/>
    <mergeCell ref="G32:G34"/>
    <mergeCell ref="F32:F34"/>
    <mergeCell ref="I14:I16"/>
    <mergeCell ref="F14:F16"/>
    <mergeCell ref="H14:H16"/>
  </mergeCells>
  <dataValidations count="1">
    <dataValidation type="textLength" operator="lessThanOrEqual" allowBlank="1" showInputMessage="1" showErrorMessage="1" promptTitle="Número máximo de caracteres" prompt="Esta celda tendrá máximo 400 caracteres" sqref="X31 X13 X17 X22 X26 X7:X9 X35:X65422">
      <formula1>400</formula1>
    </dataValidation>
  </dataValidations>
  <printOptions/>
  <pageMargins left="0.3937007874015748" right="0" top="0.3937007874015748" bottom="0.3937007874015748" header="0.31496062992125984" footer="0.31496062992125984"/>
  <pageSetup horizontalDpi="600" verticalDpi="600" orientation="landscape" scale="65" r:id="rId4"/>
  <rowBreaks count="1" manualBreakCount="1">
    <brk id="2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Jhoana</cp:lastModifiedBy>
  <cp:lastPrinted>2019-01-22T16:28:35Z</cp:lastPrinted>
  <dcterms:created xsi:type="dcterms:W3CDTF">2010-12-21T15:57:45Z</dcterms:created>
  <dcterms:modified xsi:type="dcterms:W3CDTF">2022-03-20T15:45:47Z</dcterms:modified>
  <cp:category/>
  <cp:version/>
  <cp:contentType/>
  <cp:contentStatus/>
</cp:coreProperties>
</file>