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tabRatio="602" activeTab="0"/>
  </bookViews>
  <sheets>
    <sheet name="Formulación" sheetId="1" r:id="rId1"/>
    <sheet name="Hoja2" sheetId="2" r:id="rId2"/>
    <sheet name="Hoja3" sheetId="3" r:id="rId3"/>
  </sheets>
  <definedNames>
    <definedName name="_xlnm.Print_Area" localSheetId="0">'Formulación'!$A$1:$V$67</definedName>
    <definedName name="_xlnm.Print_Titles" localSheetId="0">'Formulación'!$6:$7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S6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W6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En esta celda registre los detalles de la ejecución de la meta, Ejplo: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               </t>
        </r>
      </text>
    </comment>
  </commentList>
</comments>
</file>

<file path=xl/sharedStrings.xml><?xml version="1.0" encoding="utf-8"?>
<sst xmlns="http://schemas.openxmlformats.org/spreadsheetml/2006/main" count="199" uniqueCount="129">
  <si>
    <t>Línea estratégica</t>
  </si>
  <si>
    <t>Objetivo estratégico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</si>
  <si>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</si>
  <si>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</si>
  <si>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</si>
  <si>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</si>
  <si>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</si>
  <si>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</si>
  <si>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</si>
  <si>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TOTAL  PLAN DE ACCIÓN</t>
  </si>
  <si>
    <t>Actividades</t>
  </si>
  <si>
    <t>TOTAL ACUMULADO INDICADOR</t>
  </si>
  <si>
    <t>Ponderacion actividad</t>
  </si>
  <si>
    <t xml:space="preserve">Responsable </t>
  </si>
  <si>
    <t>Decanos</t>
  </si>
  <si>
    <t>código</t>
  </si>
  <si>
    <t>% ejecución de la actividad</t>
  </si>
  <si>
    <t>% ejecución del indicador</t>
  </si>
  <si>
    <t>Número de cursos/año</t>
  </si>
  <si>
    <t>Realizar convocatoria a los egresados , ejecutar los cursos y evaluarlos</t>
  </si>
  <si>
    <t>Decano</t>
  </si>
  <si>
    <t xml:space="preserve">Decano </t>
  </si>
  <si>
    <t xml:space="preserve"> Decano </t>
  </si>
  <si>
    <t xml:space="preserve">Diseñar los cursos, diplomados o seminarios  </t>
  </si>
  <si>
    <t>Consejo de Facultad</t>
  </si>
  <si>
    <t>Decano y Vicerrector Académico</t>
  </si>
  <si>
    <t>Docentes y Comités Curriculares</t>
  </si>
  <si>
    <t>Definir las temáticas sobre las cuales deben diseñar los cursos</t>
  </si>
  <si>
    <t xml:space="preserve">Ejecutar los  cursos, diplomados o seminarios </t>
  </si>
  <si>
    <t>Actualizar el PEF Y PEP</t>
  </si>
  <si>
    <t>Número de Material de producción Académica (libros, guías, manuales, cartillas)</t>
  </si>
  <si>
    <t>Consolidar la información de las diferentes fuentes que alimentan los PEF y los PEP</t>
  </si>
  <si>
    <t>Aprobación y socialización</t>
  </si>
  <si>
    <t>Identificar las temáticas que inciden en el desarrollo de los programas académicos de la Facultad</t>
  </si>
  <si>
    <t>Elaboración de los materiales por los diferentes docentes</t>
  </si>
  <si>
    <t>Publicación y edición del material</t>
  </si>
  <si>
    <t>Evaluar y clasificar el nivel de la competencia de ingles de los docentes adscritos a la Facultad</t>
  </si>
  <si>
    <t>1. APUESTA POR LA CALIDAD Y LA EXCELENCIA</t>
  </si>
  <si>
    <t>4. Incrementar el nivel de calidad de los programas Académicos</t>
  </si>
  <si>
    <t>Proyecto</t>
  </si>
  <si>
    <t>DEPENDENCIA: FACULTAD DE DERECHO Y CIENCIAS FORENSES</t>
  </si>
  <si>
    <t xml:space="preserve">1. Aumentar la cobertura de educación superior con calidad  y pertinencia en el Valle de Aburrá </t>
  </si>
  <si>
    <t>Determinar la oferta académica</t>
  </si>
  <si>
    <t>Total de estudiantes matriculados en Pregrado  - Medellín</t>
  </si>
  <si>
    <t>Elaborar la planeación académica vs recursos físicos</t>
  </si>
  <si>
    <t>Apoyarse de las estrategias de retención y Permanencia</t>
  </si>
  <si>
    <t>Número de asignaturas ofertadas con apoyo virtual</t>
  </si>
  <si>
    <t xml:space="preserve">Número de evento de educación continua  /año
</t>
  </si>
  <si>
    <t xml:space="preserve">Oferta educación continua </t>
  </si>
  <si>
    <t>Cursos  de actualización para egresados</t>
  </si>
  <si>
    <t xml:space="preserve">Actividades académicas conjuntas con otras Facultades </t>
  </si>
  <si>
    <t>Realizar seguimiento a la demanda</t>
  </si>
  <si>
    <t>Realizar seguimiento</t>
  </si>
  <si>
    <t xml:space="preserve">Definir las asignaturas y temáticas </t>
  </si>
  <si>
    <t>Elaborar el diseño y contenido del curso</t>
  </si>
  <si>
    <t xml:space="preserve">No de eventos, cursos  proyectos de Extensión o investigación </t>
  </si>
  <si>
    <t>Elaborar propuesta</t>
  </si>
  <si>
    <t>Ejecución del evento</t>
  </si>
  <si>
    <t>FIRMA - DECANO FACULTAD DE DERECHO Y CIENCIAS FORENSES</t>
  </si>
  <si>
    <t>Realizar campañas para ofrecer los programas académicos</t>
  </si>
  <si>
    <t>Realizar convocatoria a posibles estudiantes</t>
  </si>
  <si>
    <t>Logro de la Meta</t>
  </si>
  <si>
    <t>Marzo</t>
  </si>
  <si>
    <t>Junio</t>
  </si>
  <si>
    <t>Septiembre</t>
  </si>
  <si>
    <t>Diciembre</t>
  </si>
  <si>
    <t>PLAN DE ACCION 2017</t>
  </si>
  <si>
    <t>Meta 2017</t>
  </si>
  <si>
    <t>Lograr la meta establecida</t>
  </si>
  <si>
    <t>Lograr la apertura del grupo</t>
  </si>
  <si>
    <t xml:space="preserve">Autoevaluación para  Renovar Registro calificado 
</t>
  </si>
  <si>
    <t xml:space="preserve">
Número de programas con Autoevaluación para  Renovar RC
 Profesional en Criminalística
</t>
  </si>
  <si>
    <t>Realizar autoevaluación al programa académico</t>
  </si>
  <si>
    <t>Elaborar Plan de mejoramiento  y realizar seguimiento</t>
  </si>
  <si>
    <t>Presentar documento maestro ante el MEN</t>
  </si>
  <si>
    <t>Actualizar los PEP</t>
  </si>
  <si>
    <t>010104-2017</t>
  </si>
  <si>
    <t>Estudiantes matriculados en Pregrado - Medellín</t>
  </si>
  <si>
    <t>010105-2017</t>
  </si>
  <si>
    <t>010106-2017</t>
  </si>
  <si>
    <t>010404-2017</t>
  </si>
  <si>
    <t xml:space="preserve">030102-2017
</t>
  </si>
  <si>
    <t xml:space="preserve">
030603-2017
</t>
  </si>
  <si>
    <t>010407-2017</t>
  </si>
  <si>
    <t>Producción de material académico (libros, guías, manuales, cartillas)</t>
  </si>
  <si>
    <t>010408-2017</t>
  </si>
  <si>
    <t>Capacitación de docentes en lengua extrajera</t>
  </si>
  <si>
    <t>Número  de docentes de tiempo completo capacitados  en  lengua extranjera</t>
  </si>
  <si>
    <t>010409-2017</t>
  </si>
  <si>
    <t>010503-2017</t>
  </si>
  <si>
    <t>Asignaturas ofertadas con apoyo virtual</t>
  </si>
  <si>
    <t>030102-2017</t>
  </si>
  <si>
    <t xml:space="preserve">3. INTERNACIONALIZACIÓN E INTERACCIÓN CON LOS AGENTES SOCIALES Y COMUNITARIOS </t>
  </si>
  <si>
    <t xml:space="preserve">1. Promover la
 formación de capital humano en la sociedad con el intercambio de conocimientos, saberes y prácticas </t>
  </si>
  <si>
    <t xml:space="preserve">6. Potenciar la relación del egresado como agente transformador de la vida académica y social </t>
  </si>
  <si>
    <t>Participación Democrática  de los estudiantes en los órganos de gobierno institucional.</t>
  </si>
  <si>
    <t>Porcentaje de cobertura de participación de estudiantes en actividades de sensibilización</t>
  </si>
  <si>
    <t xml:space="preserve">Jornadas de sensibilización.                       </t>
  </si>
  <si>
    <t xml:space="preserve">Apertura de espacios para la interacción de los representantes con la comunidad estudiantil.      </t>
  </si>
  <si>
    <t xml:space="preserve">Generar espacios de capacitación en liderazgo estudiantil. </t>
  </si>
  <si>
    <t>Cátedra TdeA para los docentes - Normatividad Institucional</t>
  </si>
  <si>
    <t>Definir los contenidos que deben conocer los docentes.</t>
  </si>
  <si>
    <t>Generar estrategias que obligen al docente a participar.</t>
  </si>
  <si>
    <t>Elaborar informe de participacipación de los docentes</t>
  </si>
  <si>
    <t xml:space="preserve"> PEF Y   PEP Actualizados</t>
  </si>
  <si>
    <t>Porcentaje  de docentes con participación en la cátedra TdeA</t>
  </si>
  <si>
    <t>Informe de docentees que se capacitaron en lengua extranjera</t>
  </si>
  <si>
    <t>010604-2017</t>
  </si>
  <si>
    <t>010605-2017</t>
  </si>
  <si>
    <t>7. Consolidar la cooperación con Instituciones de Educación Superior y  demás entidades  en los ámbitos departamental, nacional e internacional.</t>
  </si>
  <si>
    <t>Internacionalización</t>
  </si>
  <si>
    <t>030703-2017</t>
  </si>
  <si>
    <t xml:space="preserve">Número de convenios Nacionales e Internacionales suscritos
</t>
  </si>
  <si>
    <t>Promover la firma y ejecución de nuevos convenios de cooperación</t>
  </si>
  <si>
    <t>Profesional de Internacionalizac.
Facultades</t>
  </si>
  <si>
    <t xml:space="preserve"> </t>
  </si>
  <si>
    <t>Número de docentes en movilidad académica saliente</t>
  </si>
  <si>
    <t>Promover y generar oportunidades  de movilidad académica</t>
  </si>
  <si>
    <t xml:space="preserve">Número de docentes en movilidad académica entrante </t>
  </si>
  <si>
    <t xml:space="preserve">Número de estudiantes en  movilidad académica saliente </t>
  </si>
  <si>
    <t xml:space="preserve">Número de estudiantes en movilidad académica entrante </t>
  </si>
  <si>
    <t>Número de currículos intervenidos con actividades y competencias internacionales</t>
  </si>
  <si>
    <t>Realizar plan de trabajo con docentes para la internacionalización currícular</t>
  </si>
  <si>
    <t>Acompañar el desarrollo de proyectos de internacionalización curricular</t>
  </si>
  <si>
    <t>1 Intl
1 Nal</t>
  </si>
  <si>
    <t>Número de estudiantes matriculado en postgrado</t>
  </si>
  <si>
    <t>Total estudiantes matriculados nuevos en  pregrado en Medellín y Area Metropolitana</t>
  </si>
  <si>
    <t>Cupos de pregrado Medellín y Area Metropolitana</t>
  </si>
  <si>
    <t xml:space="preserve">Estudiantes matriculados en Postgrado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</si>
</sst>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3" xfId="0" applyNumberFormat="1" applyFont="1" applyFill="1" applyBorder="1" applyAlignment="1">
      <alignment horizontal="center" vertical="center"/>
    </xf>
    <xf numFmtId="9" fontId="5" fillId="35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3" fillId="0" borderId="0" xfId="53" applyFont="1" applyAlignment="1">
      <alignment horizontal="center" vertical="center"/>
    </xf>
    <xf numFmtId="9" fontId="4" fillId="36" borderId="10" xfId="53" applyFont="1" applyFill="1" applyBorder="1" applyAlignment="1">
      <alignment horizontal="center" vertical="center" textRotation="90" wrapText="1"/>
    </xf>
    <xf numFmtId="9" fontId="5" fillId="34" borderId="10" xfId="53" applyFont="1" applyFill="1" applyBorder="1" applyAlignment="1">
      <alignment horizontal="center" vertical="center"/>
    </xf>
    <xf numFmtId="9" fontId="0" fillId="0" borderId="0" xfId="53" applyFont="1" applyAlignment="1">
      <alignment vertical="center"/>
    </xf>
    <xf numFmtId="9" fontId="5" fillId="34" borderId="14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9" fontId="5" fillId="34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3" fontId="5" fillId="35" borderId="10" xfId="0" applyNumberFormat="1" applyFont="1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0" xfId="53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0" fontId="5" fillId="37" borderId="14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9" fontId="5" fillId="34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0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38" borderId="10" xfId="0" applyFont="1" applyFill="1" applyBorder="1" applyAlignment="1">
      <alignment horizontal="center" vertical="center" textRotation="90" wrapText="1"/>
    </xf>
    <xf numFmtId="9" fontId="5" fillId="38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38" borderId="10" xfId="0" applyNumberFormat="1" applyFont="1" applyFill="1" applyBorder="1" applyAlignment="1">
      <alignment horizontal="center" vertical="center"/>
    </xf>
    <xf numFmtId="0" fontId="43" fillId="37" borderId="14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justify" vertical="center" wrapText="1"/>
    </xf>
    <xf numFmtId="9" fontId="5" fillId="37" borderId="10" xfId="0" applyNumberFormat="1" applyFont="1" applyFill="1" applyBorder="1" applyAlignment="1">
      <alignment horizontal="center" vertical="center"/>
    </xf>
    <xf numFmtId="9" fontId="43" fillId="0" borderId="10" xfId="53" applyFont="1" applyBorder="1" applyAlignment="1">
      <alignment horizontal="center" vertical="center"/>
    </xf>
    <xf numFmtId="0" fontId="43" fillId="37" borderId="10" xfId="0" applyFont="1" applyFill="1" applyBorder="1" applyAlignment="1">
      <alignment horizontal="left" vertical="center" wrapText="1"/>
    </xf>
    <xf numFmtId="0" fontId="43" fillId="37" borderId="10" xfId="0" applyFont="1" applyFill="1" applyBorder="1" applyAlignment="1">
      <alignment vertical="center" wrapText="1"/>
    </xf>
    <xf numFmtId="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9" fontId="43" fillId="38" borderId="10" xfId="0" applyNumberFormat="1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9" fontId="5" fillId="34" borderId="14" xfId="0" applyNumberFormat="1" applyFont="1" applyFill="1" applyBorder="1" applyAlignment="1">
      <alignment horizontal="center" vertical="center"/>
    </xf>
    <xf numFmtId="9" fontId="5" fillId="34" borderId="16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3" fillId="37" borderId="14" xfId="0" applyFont="1" applyFill="1" applyBorder="1" applyAlignment="1">
      <alignment horizontal="left" vertical="center" wrapText="1"/>
    </xf>
    <xf numFmtId="0" fontId="43" fillId="37" borderId="17" xfId="0" applyFont="1" applyFill="1" applyBorder="1" applyAlignment="1">
      <alignment horizontal="left" vertical="center" wrapText="1"/>
    </xf>
    <xf numFmtId="0" fontId="43" fillId="37" borderId="14" xfId="0" applyFont="1" applyFill="1" applyBorder="1" applyAlignment="1">
      <alignment horizontal="center" vertical="center"/>
    </xf>
    <xf numFmtId="0" fontId="43" fillId="37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9" fontId="5" fillId="37" borderId="14" xfId="0" applyNumberFormat="1" applyFont="1" applyFill="1" applyBorder="1" applyAlignment="1">
      <alignment horizontal="center" vertical="center" wrapText="1"/>
    </xf>
    <xf numFmtId="49" fontId="5" fillId="37" borderId="16" xfId="0" applyNumberFormat="1" applyFont="1" applyFill="1" applyBorder="1" applyAlignment="1">
      <alignment horizontal="center" vertical="center" wrapText="1"/>
    </xf>
    <xf numFmtId="0" fontId="43" fillId="38" borderId="14" xfId="0" applyFont="1" applyFill="1" applyBorder="1" applyAlignment="1">
      <alignment horizontal="center" vertical="center"/>
    </xf>
    <xf numFmtId="0" fontId="43" fillId="38" borderId="16" xfId="0" applyFont="1" applyFill="1" applyBorder="1" applyAlignment="1">
      <alignment horizontal="center" vertical="center"/>
    </xf>
    <xf numFmtId="0" fontId="43" fillId="38" borderId="17" xfId="0" applyFont="1" applyFill="1" applyBorder="1" applyAlignment="1">
      <alignment horizontal="center" vertical="center"/>
    </xf>
    <xf numFmtId="3" fontId="5" fillId="38" borderId="14" xfId="0" applyNumberFormat="1" applyFont="1" applyFill="1" applyBorder="1" applyAlignment="1">
      <alignment horizontal="center" vertical="center"/>
    </xf>
    <xf numFmtId="3" fontId="5" fillId="38" borderId="1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vertical="center" wrapText="1"/>
    </xf>
    <xf numFmtId="0" fontId="5" fillId="35" borderId="16" xfId="0" applyFont="1" applyFill="1" applyBorder="1" applyAlignment="1">
      <alignment vertical="center" wrapText="1"/>
    </xf>
    <xf numFmtId="3" fontId="5" fillId="35" borderId="14" xfId="0" applyNumberFormat="1" applyFont="1" applyFill="1" applyBorder="1" applyAlignment="1">
      <alignment horizontal="center" vertical="center"/>
    </xf>
    <xf numFmtId="3" fontId="5" fillId="35" borderId="16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/>
    </xf>
    <xf numFmtId="0" fontId="43" fillId="35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3" fillId="37" borderId="14" xfId="0" applyNumberFormat="1" applyFont="1" applyFill="1" applyBorder="1" applyAlignment="1">
      <alignment horizontal="center" vertical="center" wrapText="1"/>
    </xf>
    <xf numFmtId="49" fontId="43" fillId="37" borderId="16" xfId="0" applyNumberFormat="1" applyFont="1" applyFill="1" applyBorder="1" applyAlignment="1">
      <alignment horizontal="center" vertical="center" wrapText="1"/>
    </xf>
    <xf numFmtId="9" fontId="5" fillId="37" borderId="14" xfId="0" applyNumberFormat="1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6" borderId="14" xfId="0" applyFont="1" applyFill="1" applyBorder="1" applyAlignment="1">
      <alignment horizontal="center" vertical="center" textRotation="90" wrapText="1"/>
    </xf>
    <xf numFmtId="0" fontId="4" fillId="36" borderId="17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textRotation="90" wrapText="1"/>
    </xf>
    <xf numFmtId="0" fontId="4" fillId="38" borderId="17" xfId="0" applyFont="1" applyFill="1" applyBorder="1" applyAlignment="1">
      <alignment horizontal="center" vertical="center" textRotation="90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7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9" fontId="4" fillId="36" borderId="12" xfId="53" applyFont="1" applyFill="1" applyBorder="1" applyAlignment="1">
      <alignment horizontal="center" vertical="center" wrapText="1"/>
    </xf>
    <xf numFmtId="9" fontId="4" fillId="36" borderId="11" xfId="53" applyFont="1" applyFill="1" applyBorder="1" applyAlignment="1">
      <alignment horizontal="center" vertical="center" wrapText="1"/>
    </xf>
    <xf numFmtId="9" fontId="4" fillId="36" borderId="13" xfId="53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43" fillId="37" borderId="14" xfId="0" applyFont="1" applyFill="1" applyBorder="1" applyAlignment="1">
      <alignment horizontal="center" vertical="center" wrapText="1"/>
    </xf>
    <xf numFmtId="0" fontId="43" fillId="37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9" fontId="5" fillId="34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9" fontId="5" fillId="37" borderId="17" xfId="0" applyNumberFormat="1" applyFont="1" applyFill="1" applyBorder="1" applyAlignment="1">
      <alignment horizontal="center" vertical="center" wrapText="1"/>
    </xf>
    <xf numFmtId="0" fontId="43" fillId="37" borderId="17" xfId="0" applyFont="1" applyFill="1" applyBorder="1" applyAlignment="1">
      <alignment horizontal="center" vertical="center" wrapText="1"/>
    </xf>
    <xf numFmtId="3" fontId="5" fillId="37" borderId="14" xfId="0" applyNumberFormat="1" applyFont="1" applyFill="1" applyBorder="1" applyAlignment="1">
      <alignment horizontal="center" vertical="center"/>
    </xf>
    <xf numFmtId="3" fontId="5" fillId="37" borderId="16" xfId="0" applyNumberFormat="1" applyFont="1" applyFill="1" applyBorder="1" applyAlignment="1">
      <alignment horizontal="center" vertical="center"/>
    </xf>
    <xf numFmtId="3" fontId="5" fillId="37" borderId="17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3" fontId="5" fillId="38" borderId="16" xfId="0" applyNumberFormat="1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vertical="center" wrapText="1"/>
    </xf>
    <xf numFmtId="0" fontId="0" fillId="37" borderId="16" xfId="0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0" fontId="5" fillId="37" borderId="17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3" fontId="43" fillId="37" borderId="14" xfId="0" applyNumberFormat="1" applyFont="1" applyFill="1" applyBorder="1" applyAlignment="1">
      <alignment horizontal="center" vertical="center"/>
    </xf>
    <xf numFmtId="3" fontId="43" fillId="37" borderId="16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vertical="center"/>
    </xf>
    <xf numFmtId="3" fontId="5" fillId="37" borderId="10" xfId="0" applyNumberFormat="1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center" vertical="center" wrapText="1"/>
    </xf>
    <xf numFmtId="49" fontId="43" fillId="3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="39" zoomScaleNormal="39" zoomScaleSheetLayoutView="86" zoomScalePageLayoutView="0" workbookViewId="0" topLeftCell="A1">
      <selection activeCell="W68" sqref="A1:W68"/>
    </sheetView>
  </sheetViews>
  <sheetFormatPr defaultColWidth="11.421875" defaultRowHeight="15"/>
  <cols>
    <col min="1" max="1" width="16.140625" style="1" customWidth="1"/>
    <col min="2" max="2" width="16.00390625" style="1" customWidth="1"/>
    <col min="3" max="3" width="21.8515625" style="1" customWidth="1"/>
    <col min="4" max="4" width="12.7109375" style="24" customWidth="1"/>
    <col min="5" max="5" width="18.57421875" style="1" customWidth="1"/>
    <col min="6" max="6" width="5.8515625" style="1" customWidth="1"/>
    <col min="7" max="10" width="5.8515625" style="31" customWidth="1"/>
    <col min="11" max="11" width="6.8515625" style="1" customWidth="1"/>
    <col min="12" max="12" width="23.00390625" style="14" customWidth="1"/>
    <col min="13" max="13" width="5.00390625" style="1" customWidth="1"/>
    <col min="14" max="14" width="16.7109375" style="1" customWidth="1"/>
    <col min="15" max="17" width="5.7109375" style="18" customWidth="1"/>
    <col min="18" max="18" width="5.57421875" style="18" customWidth="1"/>
    <col min="19" max="19" width="6.57421875" style="1" customWidth="1"/>
    <col min="20" max="20" width="5.8515625" style="1" customWidth="1"/>
    <col min="21" max="21" width="5.421875" style="1" customWidth="1"/>
    <col min="22" max="22" width="6.421875" style="1" customWidth="1"/>
    <col min="23" max="23" width="53.8515625" style="1" customWidth="1"/>
    <col min="24" max="24" width="11.7109375" style="1" customWidth="1"/>
    <col min="25" max="16384" width="11.421875" style="1" customWidth="1"/>
  </cols>
  <sheetData>
    <row r="1" spans="1:23" ht="18.75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26"/>
    </row>
    <row r="2" spans="1:23" ht="18.75">
      <c r="A2" s="113" t="s">
        <v>66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26"/>
    </row>
    <row r="3" spans="1:23" ht="18.7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26"/>
    </row>
    <row r="4" spans="1:23" ht="18.75">
      <c r="A4" s="126" t="s">
        <v>40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6"/>
      <c r="O4" s="15"/>
      <c r="P4" s="15"/>
      <c r="Q4" s="15"/>
      <c r="R4" s="15"/>
      <c r="S4" s="6"/>
      <c r="T4" s="6"/>
      <c r="U4" s="6"/>
      <c r="V4" s="6"/>
      <c r="W4" s="6"/>
    </row>
    <row r="5" ht="15"/>
    <row r="6" spans="1:23" ht="26.25" customHeight="1">
      <c r="A6" s="117" t="s">
        <v>0</v>
      </c>
      <c r="B6" s="117" t="s">
        <v>1</v>
      </c>
      <c r="C6" s="117" t="s">
        <v>39</v>
      </c>
      <c r="D6" s="120" t="s">
        <v>15</v>
      </c>
      <c r="E6" s="117" t="s">
        <v>6</v>
      </c>
      <c r="F6" s="116" t="s">
        <v>67</v>
      </c>
      <c r="G6" s="127" t="s">
        <v>61</v>
      </c>
      <c r="H6" s="128"/>
      <c r="I6" s="128"/>
      <c r="J6" s="129"/>
      <c r="K6" s="116" t="s">
        <v>8</v>
      </c>
      <c r="L6" s="117" t="s">
        <v>10</v>
      </c>
      <c r="M6" s="116" t="s">
        <v>12</v>
      </c>
      <c r="N6" s="117" t="s">
        <v>13</v>
      </c>
      <c r="O6" s="123" t="s">
        <v>2</v>
      </c>
      <c r="P6" s="124"/>
      <c r="Q6" s="124"/>
      <c r="R6" s="125"/>
      <c r="S6" s="118" t="s">
        <v>16</v>
      </c>
      <c r="T6" s="114" t="s">
        <v>17</v>
      </c>
      <c r="U6" s="114" t="s">
        <v>3</v>
      </c>
      <c r="V6" s="116" t="s">
        <v>4</v>
      </c>
      <c r="W6" s="140" t="s">
        <v>5</v>
      </c>
    </row>
    <row r="7" spans="1:23" ht="59.25" customHeight="1">
      <c r="A7" s="122"/>
      <c r="B7" s="122"/>
      <c r="C7" s="117"/>
      <c r="D7" s="121"/>
      <c r="E7" s="117"/>
      <c r="F7" s="116"/>
      <c r="G7" s="48" t="s">
        <v>62</v>
      </c>
      <c r="H7" s="48" t="s">
        <v>63</v>
      </c>
      <c r="I7" s="48" t="s">
        <v>64</v>
      </c>
      <c r="J7" s="48" t="s">
        <v>65</v>
      </c>
      <c r="K7" s="116"/>
      <c r="L7" s="117"/>
      <c r="M7" s="116"/>
      <c r="N7" s="117"/>
      <c r="O7" s="16" t="s">
        <v>62</v>
      </c>
      <c r="P7" s="16" t="s">
        <v>63</v>
      </c>
      <c r="Q7" s="16" t="s">
        <v>64</v>
      </c>
      <c r="R7" s="16" t="s">
        <v>65</v>
      </c>
      <c r="S7" s="119"/>
      <c r="T7" s="115"/>
      <c r="U7" s="115"/>
      <c r="V7" s="116"/>
      <c r="W7" s="140"/>
    </row>
    <row r="8" spans="1:23" s="31" customFormat="1" ht="46.5" customHeight="1">
      <c r="A8" s="155" t="s">
        <v>37</v>
      </c>
      <c r="B8" s="133" t="s">
        <v>41</v>
      </c>
      <c r="C8" s="133" t="s">
        <v>127</v>
      </c>
      <c r="D8" s="79" t="s">
        <v>76</v>
      </c>
      <c r="E8" s="135" t="s">
        <v>126</v>
      </c>
      <c r="F8" s="149">
        <v>510</v>
      </c>
      <c r="G8" s="84"/>
      <c r="H8" s="84"/>
      <c r="I8" s="84"/>
      <c r="J8" s="84"/>
      <c r="K8" s="93">
        <v>0</v>
      </c>
      <c r="L8" s="41" t="s">
        <v>42</v>
      </c>
      <c r="M8" s="12">
        <v>0.34</v>
      </c>
      <c r="N8" s="21" t="s">
        <v>20</v>
      </c>
      <c r="O8" s="39">
        <v>0.17</v>
      </c>
      <c r="P8" s="39"/>
      <c r="Q8" s="39">
        <v>0.17</v>
      </c>
      <c r="R8" s="39"/>
      <c r="S8" s="49"/>
      <c r="T8" s="33">
        <f>+S8*M8</f>
        <v>0</v>
      </c>
      <c r="U8" s="64"/>
      <c r="V8" s="64"/>
      <c r="W8" s="66"/>
    </row>
    <row r="9" spans="1:23" s="31" customFormat="1" ht="46.5" customHeight="1">
      <c r="A9" s="159"/>
      <c r="B9" s="134"/>
      <c r="C9" s="134"/>
      <c r="D9" s="80"/>
      <c r="E9" s="136"/>
      <c r="F9" s="150"/>
      <c r="G9" s="154"/>
      <c r="H9" s="154"/>
      <c r="I9" s="154"/>
      <c r="J9" s="154"/>
      <c r="K9" s="94"/>
      <c r="L9" s="41" t="s">
        <v>51</v>
      </c>
      <c r="M9" s="12">
        <v>0.33</v>
      </c>
      <c r="N9" s="21"/>
      <c r="O9" s="39"/>
      <c r="P9" s="39">
        <v>0.16</v>
      </c>
      <c r="Q9" s="39"/>
      <c r="R9" s="39">
        <v>0.17</v>
      </c>
      <c r="S9" s="49"/>
      <c r="T9" s="33">
        <f>+S9*M9</f>
        <v>0</v>
      </c>
      <c r="U9" s="65"/>
      <c r="V9" s="65"/>
      <c r="W9" s="67"/>
    </row>
    <row r="10" spans="1:23" s="31" customFormat="1" ht="51.75" customHeight="1">
      <c r="A10" s="156"/>
      <c r="B10" s="134"/>
      <c r="C10" s="134"/>
      <c r="D10" s="80"/>
      <c r="E10" s="136"/>
      <c r="F10" s="150"/>
      <c r="G10" s="85"/>
      <c r="H10" s="85"/>
      <c r="I10" s="85"/>
      <c r="J10" s="85"/>
      <c r="K10" s="94"/>
      <c r="L10" s="52" t="s">
        <v>68</v>
      </c>
      <c r="M10" s="12">
        <v>0.33</v>
      </c>
      <c r="N10" s="21" t="s">
        <v>21</v>
      </c>
      <c r="O10" s="39"/>
      <c r="P10" s="39">
        <v>0.16</v>
      </c>
      <c r="Q10" s="39"/>
      <c r="R10" s="39">
        <v>0.17</v>
      </c>
      <c r="S10" s="49"/>
      <c r="T10" s="33">
        <f>+S10*M10</f>
        <v>0</v>
      </c>
      <c r="U10" s="65"/>
      <c r="V10" s="65"/>
      <c r="W10" s="67"/>
    </row>
    <row r="11" spans="1:23" s="31" customFormat="1" ht="28.5" customHeight="1">
      <c r="A11" s="72" t="s">
        <v>11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4"/>
      <c r="M11" s="34">
        <f>SUM(M8:M10)</f>
        <v>1</v>
      </c>
      <c r="N11" s="35"/>
      <c r="O11" s="37">
        <f>+O8+O9+O10</f>
        <v>0.17</v>
      </c>
      <c r="P11" s="37">
        <f>+P8+P9+P10</f>
        <v>0.32</v>
      </c>
      <c r="Q11" s="37">
        <f>+Q8+Q9+Q10</f>
        <v>0.17</v>
      </c>
      <c r="R11" s="37">
        <f>+R8+R9+R10</f>
        <v>0.34</v>
      </c>
      <c r="S11" s="34"/>
      <c r="T11" s="34">
        <f>SUM(T8:T10)</f>
        <v>0</v>
      </c>
      <c r="U11" s="34">
        <v>0.07</v>
      </c>
      <c r="V11" s="34">
        <f>+U11*T11</f>
        <v>0</v>
      </c>
      <c r="W11" s="36"/>
    </row>
    <row r="12" spans="1:23" s="31" customFormat="1" ht="44.25" customHeight="1">
      <c r="A12" s="155" t="s">
        <v>37</v>
      </c>
      <c r="B12" s="133" t="s">
        <v>41</v>
      </c>
      <c r="C12" s="133" t="s">
        <v>77</v>
      </c>
      <c r="D12" s="79" t="s">
        <v>78</v>
      </c>
      <c r="E12" s="135" t="s">
        <v>43</v>
      </c>
      <c r="F12" s="149">
        <v>1184</v>
      </c>
      <c r="G12" s="84"/>
      <c r="H12" s="84"/>
      <c r="I12" s="84"/>
      <c r="J12" s="84"/>
      <c r="K12" s="93">
        <v>0</v>
      </c>
      <c r="L12" s="38" t="s">
        <v>44</v>
      </c>
      <c r="M12" s="12">
        <v>0.25</v>
      </c>
      <c r="N12" s="21" t="s">
        <v>20</v>
      </c>
      <c r="O12" s="39">
        <v>0.13</v>
      </c>
      <c r="P12" s="39"/>
      <c r="Q12" s="39">
        <v>0.12</v>
      </c>
      <c r="R12" s="39"/>
      <c r="S12" s="49"/>
      <c r="T12" s="33">
        <f>+S12*M12</f>
        <v>0</v>
      </c>
      <c r="U12" s="64"/>
      <c r="V12" s="64"/>
      <c r="W12" s="66"/>
    </row>
    <row r="13" spans="1:23" s="31" customFormat="1" ht="39.75" customHeight="1">
      <c r="A13" s="156"/>
      <c r="B13" s="134"/>
      <c r="C13" s="134"/>
      <c r="D13" s="80"/>
      <c r="E13" s="136"/>
      <c r="F13" s="150"/>
      <c r="G13" s="154"/>
      <c r="H13" s="154"/>
      <c r="I13" s="154"/>
      <c r="J13" s="154"/>
      <c r="K13" s="94"/>
      <c r="L13" s="38" t="s">
        <v>45</v>
      </c>
      <c r="M13" s="12">
        <v>0.25</v>
      </c>
      <c r="N13" s="21" t="s">
        <v>21</v>
      </c>
      <c r="O13" s="39"/>
      <c r="P13" s="39">
        <v>0.13</v>
      </c>
      <c r="Q13" s="39">
        <v>0.12</v>
      </c>
      <c r="R13" s="39"/>
      <c r="S13" s="49"/>
      <c r="T13" s="33">
        <f>+S13*M13</f>
        <v>0</v>
      </c>
      <c r="U13" s="65"/>
      <c r="V13" s="65"/>
      <c r="W13" s="67"/>
    </row>
    <row r="14" spans="1:23" s="31" customFormat="1" ht="39.75" customHeight="1">
      <c r="A14" s="156"/>
      <c r="B14" s="134"/>
      <c r="C14" s="134"/>
      <c r="D14" s="80"/>
      <c r="E14" s="136"/>
      <c r="F14" s="150"/>
      <c r="G14" s="154"/>
      <c r="H14" s="154"/>
      <c r="I14" s="154"/>
      <c r="J14" s="154"/>
      <c r="K14" s="94"/>
      <c r="L14" s="38" t="s">
        <v>52</v>
      </c>
      <c r="M14" s="12">
        <v>0.25</v>
      </c>
      <c r="N14" s="21"/>
      <c r="O14" s="39"/>
      <c r="P14" s="39">
        <v>0.13</v>
      </c>
      <c r="Q14" s="39"/>
      <c r="R14" s="39">
        <v>0.12</v>
      </c>
      <c r="S14" s="49"/>
      <c r="T14" s="33">
        <f>+S14*M14</f>
        <v>0</v>
      </c>
      <c r="U14" s="65"/>
      <c r="V14" s="65"/>
      <c r="W14" s="67"/>
    </row>
    <row r="15" spans="1:23" s="31" customFormat="1" ht="41.25" customHeight="1">
      <c r="A15" s="157"/>
      <c r="B15" s="158"/>
      <c r="C15" s="158"/>
      <c r="D15" s="147"/>
      <c r="E15" s="148"/>
      <c r="F15" s="151"/>
      <c r="G15" s="85"/>
      <c r="H15" s="85"/>
      <c r="I15" s="85"/>
      <c r="J15" s="85"/>
      <c r="K15" s="112"/>
      <c r="L15" s="38" t="s">
        <v>68</v>
      </c>
      <c r="M15" s="12">
        <v>0.25</v>
      </c>
      <c r="N15" s="21" t="s">
        <v>22</v>
      </c>
      <c r="O15" s="39"/>
      <c r="P15" s="39">
        <v>0.13</v>
      </c>
      <c r="Q15" s="39"/>
      <c r="R15" s="39">
        <v>0.12</v>
      </c>
      <c r="S15" s="49"/>
      <c r="T15" s="33">
        <f>+S15*M15</f>
        <v>0</v>
      </c>
      <c r="U15" s="143"/>
      <c r="V15" s="143"/>
      <c r="W15" s="144"/>
    </row>
    <row r="16" spans="1:23" s="31" customFormat="1" ht="28.5" customHeight="1">
      <c r="A16" s="72" t="s">
        <v>11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4"/>
      <c r="M16" s="34">
        <f>SUM(M12:M15)</f>
        <v>1</v>
      </c>
      <c r="N16" s="35"/>
      <c r="O16" s="37">
        <f>+O12+O13+O14+O15</f>
        <v>0.13</v>
      </c>
      <c r="P16" s="37">
        <f>+P12+P13+P14+P15</f>
        <v>0.39</v>
      </c>
      <c r="Q16" s="37">
        <f>+Q12+Q13+Q14+Q15</f>
        <v>0.24</v>
      </c>
      <c r="R16" s="37">
        <f>+R12+R13+R14+R15</f>
        <v>0.24</v>
      </c>
      <c r="S16" s="34"/>
      <c r="T16" s="34">
        <f>SUM(T12:T15)</f>
        <v>0</v>
      </c>
      <c r="U16" s="34">
        <v>0.07</v>
      </c>
      <c r="V16" s="34">
        <f>+U16*T16</f>
        <v>0</v>
      </c>
      <c r="W16" s="36"/>
    </row>
    <row r="17" spans="1:23" s="47" customFormat="1" ht="44.25" customHeight="1">
      <c r="A17" s="137" t="s">
        <v>37</v>
      </c>
      <c r="B17" s="175" t="s">
        <v>41</v>
      </c>
      <c r="C17" s="175" t="s">
        <v>128</v>
      </c>
      <c r="D17" s="160" t="s">
        <v>79</v>
      </c>
      <c r="E17" s="162" t="s">
        <v>125</v>
      </c>
      <c r="F17" s="164">
        <v>30</v>
      </c>
      <c r="G17" s="84"/>
      <c r="H17" s="84"/>
      <c r="I17" s="84"/>
      <c r="J17" s="84"/>
      <c r="K17" s="95">
        <v>0</v>
      </c>
      <c r="L17" s="44" t="s">
        <v>59</v>
      </c>
      <c r="M17" s="45">
        <v>0.34</v>
      </c>
      <c r="N17" s="44" t="s">
        <v>20</v>
      </c>
      <c r="O17" s="46">
        <v>0.17</v>
      </c>
      <c r="P17" s="46"/>
      <c r="Q17" s="46">
        <v>0.17</v>
      </c>
      <c r="R17" s="46"/>
      <c r="S17" s="49"/>
      <c r="T17" s="33">
        <f>+S17*M17</f>
        <v>0</v>
      </c>
      <c r="U17" s="64"/>
      <c r="V17" s="64"/>
      <c r="W17" s="145"/>
    </row>
    <row r="18" spans="1:23" s="47" customFormat="1" ht="44.25" customHeight="1">
      <c r="A18" s="138"/>
      <c r="B18" s="176"/>
      <c r="C18" s="176"/>
      <c r="D18" s="161"/>
      <c r="E18" s="163"/>
      <c r="F18" s="165"/>
      <c r="G18" s="154"/>
      <c r="H18" s="154"/>
      <c r="I18" s="154"/>
      <c r="J18" s="154"/>
      <c r="K18" s="96"/>
      <c r="L18" s="44" t="s">
        <v>60</v>
      </c>
      <c r="M18" s="45">
        <v>0.33</v>
      </c>
      <c r="N18" s="44"/>
      <c r="O18" s="46">
        <v>0.16</v>
      </c>
      <c r="P18" s="46"/>
      <c r="Q18" s="46">
        <v>0.17</v>
      </c>
      <c r="R18" s="46"/>
      <c r="S18" s="49"/>
      <c r="T18" s="33">
        <f>+S18*M18</f>
        <v>0</v>
      </c>
      <c r="U18" s="65"/>
      <c r="V18" s="65"/>
      <c r="W18" s="146"/>
    </row>
    <row r="19" spans="1:23" s="47" customFormat="1" ht="39.75" customHeight="1">
      <c r="A19" s="139"/>
      <c r="B19" s="176"/>
      <c r="C19" s="176"/>
      <c r="D19" s="161"/>
      <c r="E19" s="163"/>
      <c r="F19" s="165"/>
      <c r="G19" s="85"/>
      <c r="H19" s="85"/>
      <c r="I19" s="85"/>
      <c r="J19" s="85"/>
      <c r="K19" s="96"/>
      <c r="L19" s="44" t="s">
        <v>69</v>
      </c>
      <c r="M19" s="45">
        <v>0.33</v>
      </c>
      <c r="N19" s="44" t="s">
        <v>21</v>
      </c>
      <c r="O19" s="46"/>
      <c r="P19" s="46"/>
      <c r="Q19" s="46">
        <v>0.33</v>
      </c>
      <c r="R19" s="46"/>
      <c r="S19" s="49"/>
      <c r="T19" s="33">
        <f>+S19*M19</f>
        <v>0</v>
      </c>
      <c r="U19" s="65"/>
      <c r="V19" s="65"/>
      <c r="W19" s="146"/>
    </row>
    <row r="20" spans="1:23" s="31" customFormat="1" ht="28.5" customHeight="1">
      <c r="A20" s="72" t="s">
        <v>11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  <c r="M20" s="34">
        <f>SUM(M17:M19)</f>
        <v>1</v>
      </c>
      <c r="N20" s="35"/>
      <c r="O20" s="37">
        <f>+O17+O18+O19</f>
        <v>0.33</v>
      </c>
      <c r="P20" s="37">
        <f>+P17+P18+P19</f>
        <v>0</v>
      </c>
      <c r="Q20" s="37">
        <f>+Q17+Q18+Q19</f>
        <v>0.67</v>
      </c>
      <c r="R20" s="37">
        <f>+R17+R18+R19</f>
        <v>0</v>
      </c>
      <c r="S20" s="34"/>
      <c r="T20" s="34">
        <f>SUM(T17:T19)</f>
        <v>0</v>
      </c>
      <c r="U20" s="34">
        <v>0.07</v>
      </c>
      <c r="V20" s="34">
        <f>+U20*T20</f>
        <v>0</v>
      </c>
      <c r="W20" s="36"/>
    </row>
    <row r="21" spans="1:23" s="31" customFormat="1" ht="58.5" customHeight="1">
      <c r="A21" s="78" t="s">
        <v>37</v>
      </c>
      <c r="B21" s="77" t="s">
        <v>38</v>
      </c>
      <c r="C21" s="77" t="s">
        <v>70</v>
      </c>
      <c r="D21" s="178" t="s">
        <v>80</v>
      </c>
      <c r="E21" s="177" t="s">
        <v>71</v>
      </c>
      <c r="F21" s="168">
        <v>1</v>
      </c>
      <c r="G21" s="51"/>
      <c r="H21" s="51"/>
      <c r="I21" s="51"/>
      <c r="J21" s="51"/>
      <c r="K21" s="99">
        <v>5</v>
      </c>
      <c r="L21" s="50" t="s">
        <v>72</v>
      </c>
      <c r="M21" s="12">
        <v>0.4</v>
      </c>
      <c r="N21" s="21" t="s">
        <v>20</v>
      </c>
      <c r="O21" s="39">
        <v>0.4</v>
      </c>
      <c r="P21" s="39"/>
      <c r="Q21" s="39"/>
      <c r="R21" s="39"/>
      <c r="S21" s="49"/>
      <c r="T21" s="33">
        <f>+S21*M21</f>
        <v>0</v>
      </c>
      <c r="U21" s="64"/>
      <c r="V21" s="64"/>
      <c r="W21" s="66"/>
    </row>
    <row r="22" spans="1:23" s="31" customFormat="1" ht="41.25" customHeight="1">
      <c r="A22" s="78"/>
      <c r="B22" s="77"/>
      <c r="C22" s="77"/>
      <c r="D22" s="178"/>
      <c r="E22" s="177"/>
      <c r="F22" s="168"/>
      <c r="G22" s="51"/>
      <c r="H22" s="51"/>
      <c r="I22" s="51"/>
      <c r="J22" s="51"/>
      <c r="K22" s="99"/>
      <c r="L22" s="50" t="s">
        <v>73</v>
      </c>
      <c r="M22" s="12">
        <v>0.3</v>
      </c>
      <c r="N22" s="21"/>
      <c r="O22" s="39">
        <v>0.3</v>
      </c>
      <c r="P22" s="39"/>
      <c r="Q22" s="39"/>
      <c r="R22" s="39"/>
      <c r="S22" s="49"/>
      <c r="T22" s="33">
        <f>+S22*M22</f>
        <v>0</v>
      </c>
      <c r="U22" s="65"/>
      <c r="V22" s="65"/>
      <c r="W22" s="67"/>
    </row>
    <row r="23" spans="1:23" s="31" customFormat="1" ht="40.5" customHeight="1">
      <c r="A23" s="78"/>
      <c r="B23" s="77"/>
      <c r="C23" s="77"/>
      <c r="D23" s="178"/>
      <c r="E23" s="177"/>
      <c r="F23" s="168"/>
      <c r="G23" s="51"/>
      <c r="H23" s="51"/>
      <c r="I23" s="51"/>
      <c r="J23" s="51"/>
      <c r="K23" s="99"/>
      <c r="L23" s="50" t="s">
        <v>74</v>
      </c>
      <c r="M23" s="12">
        <v>0.3</v>
      </c>
      <c r="N23" s="21"/>
      <c r="O23" s="39">
        <v>0.3</v>
      </c>
      <c r="P23" s="39"/>
      <c r="Q23" s="39"/>
      <c r="R23" s="39"/>
      <c r="S23" s="49"/>
      <c r="T23" s="33">
        <f>+S23*M23</f>
        <v>0</v>
      </c>
      <c r="U23" s="143"/>
      <c r="V23" s="143"/>
      <c r="W23" s="144"/>
    </row>
    <row r="24" spans="1:23" s="31" customFormat="1" ht="28.5" customHeight="1">
      <c r="A24" s="72" t="s">
        <v>11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  <c r="M24" s="34">
        <f>+M21+M22+M23</f>
        <v>1</v>
      </c>
      <c r="N24" s="35"/>
      <c r="O24" s="37">
        <f>+O21+O22+O23</f>
        <v>1</v>
      </c>
      <c r="P24" s="37">
        <f>+P21+P22+P23</f>
        <v>0</v>
      </c>
      <c r="Q24" s="37">
        <f>+Q21+Q22+Q23</f>
        <v>0</v>
      </c>
      <c r="R24" s="37">
        <f>+R21+R22+R23</f>
        <v>0</v>
      </c>
      <c r="S24" s="34"/>
      <c r="T24" s="34">
        <f>SUM(T21:T21)</f>
        <v>0</v>
      </c>
      <c r="U24" s="34">
        <v>0.07</v>
      </c>
      <c r="V24" s="34">
        <f>+U24*T24</f>
        <v>0</v>
      </c>
      <c r="W24" s="36"/>
    </row>
    <row r="25" spans="1:256" s="28" customFormat="1" ht="43.5" customHeight="1">
      <c r="A25" s="174" t="s">
        <v>92</v>
      </c>
      <c r="B25" s="86" t="s">
        <v>93</v>
      </c>
      <c r="C25" s="166" t="s">
        <v>48</v>
      </c>
      <c r="D25" s="173" t="s">
        <v>81</v>
      </c>
      <c r="E25" s="171" t="s">
        <v>47</v>
      </c>
      <c r="F25" s="168">
        <v>5</v>
      </c>
      <c r="G25" s="84"/>
      <c r="H25" s="84"/>
      <c r="I25" s="84"/>
      <c r="J25" s="84"/>
      <c r="K25" s="169">
        <v>15</v>
      </c>
      <c r="L25" s="22" t="s">
        <v>23</v>
      </c>
      <c r="M25" s="2">
        <v>0.6</v>
      </c>
      <c r="N25" s="22" t="s">
        <v>14</v>
      </c>
      <c r="O25" s="23">
        <v>0.3</v>
      </c>
      <c r="P25" s="39"/>
      <c r="Q25" s="39">
        <v>0.3</v>
      </c>
      <c r="R25" s="23"/>
      <c r="S25" s="49"/>
      <c r="T25" s="3">
        <f>+S25*M25</f>
        <v>0</v>
      </c>
      <c r="U25" s="19"/>
      <c r="V25" s="19"/>
      <c r="W25" s="66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8" customFormat="1" ht="63.75" customHeight="1">
      <c r="A26" s="174"/>
      <c r="B26" s="86"/>
      <c r="C26" s="166"/>
      <c r="D26" s="173"/>
      <c r="E26" s="172"/>
      <c r="F26" s="168"/>
      <c r="G26" s="85"/>
      <c r="H26" s="85"/>
      <c r="I26" s="85"/>
      <c r="J26" s="85"/>
      <c r="K26" s="170"/>
      <c r="L26" s="22" t="s">
        <v>28</v>
      </c>
      <c r="M26" s="2">
        <v>0.4</v>
      </c>
      <c r="N26" s="22"/>
      <c r="O26" s="23"/>
      <c r="P26" s="39">
        <v>0.2</v>
      </c>
      <c r="Q26" s="39"/>
      <c r="R26" s="23">
        <v>0.2</v>
      </c>
      <c r="S26" s="49"/>
      <c r="T26" s="3">
        <f>+S26*M26</f>
        <v>0</v>
      </c>
      <c r="U26" s="19"/>
      <c r="V26" s="19"/>
      <c r="W26" s="144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3" ht="39" customHeight="1">
      <c r="A27" s="72" t="s">
        <v>11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4"/>
      <c r="M27" s="4">
        <f>+M25+M26</f>
        <v>1</v>
      </c>
      <c r="N27" s="8"/>
      <c r="O27" s="17">
        <f>+O25+O26</f>
        <v>0.3</v>
      </c>
      <c r="P27" s="37">
        <f>+P25+P26</f>
        <v>0.2</v>
      </c>
      <c r="Q27" s="37">
        <f>+Q25+Q26</f>
        <v>0.3</v>
      </c>
      <c r="R27" s="37">
        <f>+R25+R26</f>
        <v>0.2</v>
      </c>
      <c r="S27" s="4"/>
      <c r="T27" s="4">
        <f>SUM(T25:T25)</f>
        <v>0</v>
      </c>
      <c r="U27" s="4">
        <v>0.07</v>
      </c>
      <c r="V27" s="4">
        <f>+U27*T27</f>
        <v>0</v>
      </c>
      <c r="W27" s="10"/>
    </row>
    <row r="28" spans="1:256" ht="49.5" customHeight="1">
      <c r="A28" s="155" t="s">
        <v>92</v>
      </c>
      <c r="B28" s="133" t="s">
        <v>94</v>
      </c>
      <c r="C28" s="89" t="s">
        <v>49</v>
      </c>
      <c r="D28" s="89" t="s">
        <v>82</v>
      </c>
      <c r="E28" s="175" t="s">
        <v>18</v>
      </c>
      <c r="F28" s="91">
        <v>3</v>
      </c>
      <c r="G28" s="84"/>
      <c r="H28" s="84"/>
      <c r="I28" s="84"/>
      <c r="J28" s="84"/>
      <c r="K28" s="93">
        <v>8</v>
      </c>
      <c r="L28" s="29" t="s">
        <v>27</v>
      </c>
      <c r="M28" s="12">
        <v>0.5</v>
      </c>
      <c r="N28" s="29" t="s">
        <v>20</v>
      </c>
      <c r="O28" s="12">
        <v>0.25</v>
      </c>
      <c r="P28" s="12"/>
      <c r="Q28" s="12">
        <v>0.25</v>
      </c>
      <c r="R28" s="12"/>
      <c r="S28" s="49"/>
      <c r="T28" s="3">
        <f>+S28*M28</f>
        <v>0</v>
      </c>
      <c r="U28" s="43"/>
      <c r="V28" s="43"/>
      <c r="W28" s="141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256" ht="50.25" customHeight="1">
      <c r="A29" s="167"/>
      <c r="B29" s="134"/>
      <c r="C29" s="90"/>
      <c r="D29" s="90"/>
      <c r="E29" s="176"/>
      <c r="F29" s="92"/>
      <c r="G29" s="85"/>
      <c r="H29" s="85"/>
      <c r="I29" s="85"/>
      <c r="J29" s="85"/>
      <c r="K29" s="94"/>
      <c r="L29" s="29" t="s">
        <v>19</v>
      </c>
      <c r="M29" s="12">
        <v>0.5</v>
      </c>
      <c r="N29" s="29" t="s">
        <v>20</v>
      </c>
      <c r="O29" s="12"/>
      <c r="P29" s="12">
        <v>0.25</v>
      </c>
      <c r="Q29" s="12"/>
      <c r="R29" s="12">
        <v>0.25</v>
      </c>
      <c r="S29" s="49"/>
      <c r="T29" s="3">
        <f>+S29*M29</f>
        <v>0</v>
      </c>
      <c r="U29" s="43"/>
      <c r="V29" s="43"/>
      <c r="W29" s="142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29" ht="40.5" customHeight="1">
      <c r="A30" s="72" t="s">
        <v>11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4">
        <f>SUM(M28:M29)</f>
        <v>1</v>
      </c>
      <c r="N30" s="8"/>
      <c r="O30" s="4">
        <f>+O28+O29</f>
        <v>0.25</v>
      </c>
      <c r="P30" s="34">
        <f>+P28+P29</f>
        <v>0.25</v>
      </c>
      <c r="Q30" s="34">
        <f>+Q28+Q29</f>
        <v>0.25</v>
      </c>
      <c r="R30" s="34">
        <f>+R28+R29</f>
        <v>0.25</v>
      </c>
      <c r="S30" s="27">
        <v>0.5</v>
      </c>
      <c r="T30" s="4">
        <f>SUM(T28:T29)</f>
        <v>0</v>
      </c>
      <c r="U30" s="4">
        <v>0.07</v>
      </c>
      <c r="V30" s="4">
        <f>+U30*T30</f>
        <v>0</v>
      </c>
      <c r="W30" s="30"/>
      <c r="X30" s="28"/>
      <c r="Y30" s="28"/>
      <c r="Z30" s="28"/>
      <c r="AA30" s="28"/>
      <c r="AB30" s="28"/>
      <c r="AC30" s="28"/>
    </row>
    <row r="31" spans="1:256" s="31" customFormat="1" ht="51.75" customHeight="1">
      <c r="A31" s="87" t="s">
        <v>37</v>
      </c>
      <c r="B31" s="86" t="s">
        <v>38</v>
      </c>
      <c r="C31" s="166" t="s">
        <v>29</v>
      </c>
      <c r="D31" s="101" t="s">
        <v>83</v>
      </c>
      <c r="E31" s="166" t="s">
        <v>104</v>
      </c>
      <c r="F31" s="104">
        <v>5</v>
      </c>
      <c r="G31" s="81"/>
      <c r="H31" s="81"/>
      <c r="I31" s="81"/>
      <c r="J31" s="81"/>
      <c r="K31" s="104">
        <v>2</v>
      </c>
      <c r="L31" s="20" t="s">
        <v>31</v>
      </c>
      <c r="M31" s="32">
        <v>0.3</v>
      </c>
      <c r="N31" s="22" t="s">
        <v>25</v>
      </c>
      <c r="O31" s="23">
        <v>0.15</v>
      </c>
      <c r="P31" s="39">
        <v>0.15</v>
      </c>
      <c r="Q31" s="39"/>
      <c r="R31" s="23"/>
      <c r="S31" s="49"/>
      <c r="T31" s="3">
        <f>+S31*M31</f>
        <v>0</v>
      </c>
      <c r="U31" s="64"/>
      <c r="V31" s="64"/>
      <c r="W31" s="66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31" customFormat="1" ht="50.25" customHeight="1">
      <c r="A32" s="88"/>
      <c r="B32" s="86"/>
      <c r="C32" s="166"/>
      <c r="D32" s="102"/>
      <c r="E32" s="166"/>
      <c r="F32" s="105"/>
      <c r="G32" s="82"/>
      <c r="H32" s="82"/>
      <c r="I32" s="82"/>
      <c r="J32" s="82"/>
      <c r="K32" s="105"/>
      <c r="L32" s="20" t="s">
        <v>75</v>
      </c>
      <c r="M32" s="32">
        <v>0.4</v>
      </c>
      <c r="N32" s="22" t="s">
        <v>26</v>
      </c>
      <c r="O32" s="23">
        <v>0.2</v>
      </c>
      <c r="P32" s="39">
        <v>0.2</v>
      </c>
      <c r="Q32" s="39"/>
      <c r="R32" s="23"/>
      <c r="S32" s="49"/>
      <c r="T32" s="3">
        <f>+S32*M32</f>
        <v>0</v>
      </c>
      <c r="U32" s="65"/>
      <c r="V32" s="65"/>
      <c r="W32" s="67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31" customFormat="1" ht="39.75" customHeight="1">
      <c r="A33" s="88"/>
      <c r="B33" s="86"/>
      <c r="C33" s="166"/>
      <c r="D33" s="103"/>
      <c r="E33" s="166"/>
      <c r="F33" s="105"/>
      <c r="G33" s="83"/>
      <c r="H33" s="83"/>
      <c r="I33" s="83"/>
      <c r="J33" s="83"/>
      <c r="K33" s="105"/>
      <c r="L33" s="20" t="s">
        <v>32</v>
      </c>
      <c r="M33" s="32">
        <v>0.3</v>
      </c>
      <c r="N33" s="22" t="s">
        <v>24</v>
      </c>
      <c r="O33" s="23"/>
      <c r="P33" s="39"/>
      <c r="Q33" s="39">
        <v>0.3</v>
      </c>
      <c r="R33" s="23"/>
      <c r="S33" s="49"/>
      <c r="T33" s="3">
        <f>+S33*M33</f>
        <v>0</v>
      </c>
      <c r="U33" s="65"/>
      <c r="V33" s="65"/>
      <c r="W33" s="67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31" customFormat="1" ht="40.5" customHeight="1">
      <c r="A34" s="72" t="s">
        <v>11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4">
        <f>SUM(M31:M33)</f>
        <v>1</v>
      </c>
      <c r="N34" s="8"/>
      <c r="O34" s="17">
        <f>+O31+O32+O33</f>
        <v>0.35</v>
      </c>
      <c r="P34" s="37">
        <f>+P31+P32+P33</f>
        <v>0.35</v>
      </c>
      <c r="Q34" s="37">
        <f>+Q31+Q32+Q33</f>
        <v>0.3</v>
      </c>
      <c r="R34" s="37">
        <f>+R31+R32+R33</f>
        <v>0</v>
      </c>
      <c r="S34" s="4"/>
      <c r="T34" s="4">
        <f>SUM(T31:T33)</f>
        <v>0</v>
      </c>
      <c r="U34" s="11">
        <v>0.07</v>
      </c>
      <c r="V34" s="4">
        <f>+U34*T34</f>
        <v>0</v>
      </c>
      <c r="W34" s="10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3" s="31" customFormat="1" ht="57" customHeight="1">
      <c r="A35" s="87" t="s">
        <v>37</v>
      </c>
      <c r="B35" s="86" t="s">
        <v>38</v>
      </c>
      <c r="C35" s="166" t="s">
        <v>84</v>
      </c>
      <c r="D35" s="101" t="s">
        <v>85</v>
      </c>
      <c r="E35" s="166" t="s">
        <v>30</v>
      </c>
      <c r="F35" s="152">
        <v>3</v>
      </c>
      <c r="G35" s="97"/>
      <c r="H35" s="97"/>
      <c r="I35" s="97"/>
      <c r="J35" s="97"/>
      <c r="K35" s="152">
        <v>1</v>
      </c>
      <c r="L35" s="20" t="s">
        <v>33</v>
      </c>
      <c r="M35" s="32">
        <v>0.2</v>
      </c>
      <c r="N35" s="38" t="s">
        <v>25</v>
      </c>
      <c r="O35" s="39"/>
      <c r="P35" s="39">
        <v>0.2</v>
      </c>
      <c r="Q35" s="39"/>
      <c r="R35" s="39"/>
      <c r="S35" s="49"/>
      <c r="T35" s="33">
        <f>+S35*M35</f>
        <v>0</v>
      </c>
      <c r="U35" s="64"/>
      <c r="V35" s="64"/>
      <c r="W35" s="66"/>
    </row>
    <row r="36" spans="1:23" s="31" customFormat="1" ht="50.25" customHeight="1">
      <c r="A36" s="88"/>
      <c r="B36" s="86"/>
      <c r="C36" s="166"/>
      <c r="D36" s="102"/>
      <c r="E36" s="166"/>
      <c r="F36" s="153"/>
      <c r="G36" s="100"/>
      <c r="H36" s="100"/>
      <c r="I36" s="100"/>
      <c r="J36" s="100"/>
      <c r="K36" s="153"/>
      <c r="L36" s="20" t="s">
        <v>34</v>
      </c>
      <c r="M36" s="32">
        <v>0.5</v>
      </c>
      <c r="N36" s="38" t="s">
        <v>26</v>
      </c>
      <c r="O36" s="39"/>
      <c r="P36" s="39">
        <v>0.25</v>
      </c>
      <c r="Q36" s="39">
        <v>0.25</v>
      </c>
      <c r="R36" s="39"/>
      <c r="S36" s="49"/>
      <c r="T36" s="33">
        <f>+S36*M36</f>
        <v>0</v>
      </c>
      <c r="U36" s="65"/>
      <c r="V36" s="65"/>
      <c r="W36" s="67"/>
    </row>
    <row r="37" spans="1:23" s="31" customFormat="1" ht="40.5" customHeight="1">
      <c r="A37" s="88"/>
      <c r="B37" s="86"/>
      <c r="C37" s="166"/>
      <c r="D37" s="103"/>
      <c r="E37" s="166"/>
      <c r="F37" s="153"/>
      <c r="G37" s="98"/>
      <c r="H37" s="98"/>
      <c r="I37" s="98"/>
      <c r="J37" s="98"/>
      <c r="K37" s="153"/>
      <c r="L37" s="20" t="s">
        <v>35</v>
      </c>
      <c r="M37" s="32">
        <v>0.3</v>
      </c>
      <c r="N37" s="38" t="s">
        <v>24</v>
      </c>
      <c r="O37" s="39"/>
      <c r="P37" s="39"/>
      <c r="Q37" s="39"/>
      <c r="R37" s="39">
        <v>0.3</v>
      </c>
      <c r="S37" s="49"/>
      <c r="T37" s="33">
        <f>+S37*M37</f>
        <v>0</v>
      </c>
      <c r="U37" s="65"/>
      <c r="V37" s="65"/>
      <c r="W37" s="67"/>
    </row>
    <row r="38" spans="1:23" s="31" customFormat="1" ht="36.75" customHeight="1">
      <c r="A38" s="72" t="s">
        <v>11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34">
        <f>SUM(M35:M37)</f>
        <v>1</v>
      </c>
      <c r="N38" s="35"/>
      <c r="O38" s="37">
        <f>+O35+O36+O37</f>
        <v>0</v>
      </c>
      <c r="P38" s="37">
        <f>+P35+P36+P37</f>
        <v>0.45</v>
      </c>
      <c r="Q38" s="37">
        <f>+Q35+Q36+Q37</f>
        <v>0.25</v>
      </c>
      <c r="R38" s="37">
        <f>+R35+R36+R37</f>
        <v>0.3</v>
      </c>
      <c r="S38" s="34"/>
      <c r="T38" s="34">
        <f>SUM(T35:T37)</f>
        <v>0</v>
      </c>
      <c r="U38" s="11">
        <v>0.07</v>
      </c>
      <c r="V38" s="34">
        <f>+U38*T38</f>
        <v>0</v>
      </c>
      <c r="W38" s="36"/>
    </row>
    <row r="39" spans="1:23" s="31" customFormat="1" ht="57" customHeight="1">
      <c r="A39" s="87" t="s">
        <v>37</v>
      </c>
      <c r="B39" s="86" t="s">
        <v>38</v>
      </c>
      <c r="C39" s="77" t="s">
        <v>95</v>
      </c>
      <c r="D39" s="109" t="s">
        <v>107</v>
      </c>
      <c r="E39" s="77" t="s">
        <v>96</v>
      </c>
      <c r="F39" s="111">
        <v>0.4</v>
      </c>
      <c r="G39" s="93"/>
      <c r="H39" s="93"/>
      <c r="I39" s="93"/>
      <c r="J39" s="93"/>
      <c r="K39" s="93"/>
      <c r="L39" s="53" t="s">
        <v>97</v>
      </c>
      <c r="M39" s="54">
        <v>0.3</v>
      </c>
      <c r="N39" s="42" t="s">
        <v>21</v>
      </c>
      <c r="O39" s="55"/>
      <c r="P39" s="55">
        <v>0.15</v>
      </c>
      <c r="Q39" s="55">
        <v>0.15</v>
      </c>
      <c r="R39" s="55"/>
      <c r="S39" s="49"/>
      <c r="T39" s="33">
        <f>+S39*M39</f>
        <v>0</v>
      </c>
      <c r="U39" s="64"/>
      <c r="V39" s="64"/>
      <c r="W39" s="66"/>
    </row>
    <row r="40" spans="1:23" s="31" customFormat="1" ht="57" customHeight="1">
      <c r="A40" s="88"/>
      <c r="B40" s="86"/>
      <c r="C40" s="77"/>
      <c r="D40" s="110"/>
      <c r="E40" s="77"/>
      <c r="F40" s="94"/>
      <c r="G40" s="94"/>
      <c r="H40" s="94"/>
      <c r="I40" s="94"/>
      <c r="J40" s="94"/>
      <c r="K40" s="94"/>
      <c r="L40" s="53" t="s">
        <v>98</v>
      </c>
      <c r="M40" s="54">
        <v>0.3</v>
      </c>
      <c r="N40" s="42" t="s">
        <v>21</v>
      </c>
      <c r="O40" s="55"/>
      <c r="P40" s="55">
        <v>0.15</v>
      </c>
      <c r="Q40" s="55">
        <v>0.15</v>
      </c>
      <c r="R40" s="55"/>
      <c r="S40" s="49"/>
      <c r="T40" s="33">
        <f>+S40*M40</f>
        <v>0</v>
      </c>
      <c r="U40" s="65"/>
      <c r="V40" s="65"/>
      <c r="W40" s="67"/>
    </row>
    <row r="41" spans="1:23" s="31" customFormat="1" ht="40.5" customHeight="1">
      <c r="A41" s="88"/>
      <c r="B41" s="86"/>
      <c r="C41" s="77"/>
      <c r="D41" s="110"/>
      <c r="E41" s="77"/>
      <c r="F41" s="94"/>
      <c r="G41" s="112"/>
      <c r="H41" s="112"/>
      <c r="I41" s="112"/>
      <c r="J41" s="112"/>
      <c r="K41" s="94"/>
      <c r="L41" s="53" t="s">
        <v>99</v>
      </c>
      <c r="M41" s="54">
        <v>0.4</v>
      </c>
      <c r="N41" s="42" t="s">
        <v>21</v>
      </c>
      <c r="O41" s="55"/>
      <c r="P41" s="55">
        <v>0.2</v>
      </c>
      <c r="Q41" s="55"/>
      <c r="R41" s="55">
        <v>0.2</v>
      </c>
      <c r="S41" s="49"/>
      <c r="T41" s="33">
        <f>+S41*M41</f>
        <v>0</v>
      </c>
      <c r="U41" s="65"/>
      <c r="V41" s="65"/>
      <c r="W41" s="67"/>
    </row>
    <row r="42" spans="1:23" s="31" customFormat="1" ht="36.75" customHeight="1">
      <c r="A42" s="72" t="s">
        <v>11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34">
        <f>SUM(M39:M41)</f>
        <v>1</v>
      </c>
      <c r="N42" s="35"/>
      <c r="O42" s="37">
        <f>+O39+O40+O41</f>
        <v>0</v>
      </c>
      <c r="P42" s="37">
        <f>+P39+P40+P41</f>
        <v>0.5</v>
      </c>
      <c r="Q42" s="37">
        <f>+Q39+Q40+Q41</f>
        <v>0.3</v>
      </c>
      <c r="R42" s="37">
        <f>+R39+R40+R41</f>
        <v>0.2</v>
      </c>
      <c r="S42" s="34"/>
      <c r="T42" s="34">
        <f>SUM(T39:T41)</f>
        <v>0</v>
      </c>
      <c r="U42" s="11">
        <v>0.07</v>
      </c>
      <c r="V42" s="34">
        <f>+U42*T42</f>
        <v>0</v>
      </c>
      <c r="W42" s="36"/>
    </row>
    <row r="43" spans="1:23" s="31" customFormat="1" ht="57" customHeight="1">
      <c r="A43" s="87" t="s">
        <v>37</v>
      </c>
      <c r="B43" s="86" t="s">
        <v>38</v>
      </c>
      <c r="C43" s="77" t="s">
        <v>100</v>
      </c>
      <c r="D43" s="109" t="s">
        <v>108</v>
      </c>
      <c r="E43" s="77" t="s">
        <v>105</v>
      </c>
      <c r="F43" s="111">
        <v>0.25</v>
      </c>
      <c r="G43" s="93"/>
      <c r="H43" s="93"/>
      <c r="I43" s="93"/>
      <c r="J43" s="93"/>
      <c r="K43" s="93"/>
      <c r="L43" s="42" t="s">
        <v>101</v>
      </c>
      <c r="M43" s="54"/>
      <c r="N43" s="42" t="s">
        <v>21</v>
      </c>
      <c r="O43" s="55">
        <v>0.15</v>
      </c>
      <c r="P43" s="55">
        <v>0.15</v>
      </c>
      <c r="Q43" s="55"/>
      <c r="R43" s="55"/>
      <c r="S43" s="49"/>
      <c r="T43" s="33">
        <f>+S43*M43</f>
        <v>0</v>
      </c>
      <c r="U43" s="64"/>
      <c r="V43" s="64"/>
      <c r="W43" s="66"/>
    </row>
    <row r="44" spans="1:23" s="31" customFormat="1" ht="50.25" customHeight="1">
      <c r="A44" s="88"/>
      <c r="B44" s="86"/>
      <c r="C44" s="77"/>
      <c r="D44" s="110"/>
      <c r="E44" s="77"/>
      <c r="F44" s="94"/>
      <c r="G44" s="94"/>
      <c r="H44" s="94"/>
      <c r="I44" s="94"/>
      <c r="J44" s="94"/>
      <c r="K44" s="94"/>
      <c r="L44" s="42" t="s">
        <v>102</v>
      </c>
      <c r="M44" s="54"/>
      <c r="N44" s="42" t="s">
        <v>21</v>
      </c>
      <c r="O44" s="55"/>
      <c r="P44" s="55">
        <v>0.15</v>
      </c>
      <c r="Q44" s="55">
        <v>0.15</v>
      </c>
      <c r="R44" s="55"/>
      <c r="S44" s="49"/>
      <c r="T44" s="33">
        <f>+S44*M44</f>
        <v>0</v>
      </c>
      <c r="U44" s="65"/>
      <c r="V44" s="65"/>
      <c r="W44" s="67"/>
    </row>
    <row r="45" spans="1:23" s="31" customFormat="1" ht="40.5" customHeight="1">
      <c r="A45" s="88"/>
      <c r="B45" s="86"/>
      <c r="C45" s="77"/>
      <c r="D45" s="110"/>
      <c r="E45" s="77"/>
      <c r="F45" s="94"/>
      <c r="G45" s="112"/>
      <c r="H45" s="112"/>
      <c r="I45" s="112"/>
      <c r="J45" s="112"/>
      <c r="K45" s="94"/>
      <c r="L45" s="42" t="s">
        <v>103</v>
      </c>
      <c r="M45" s="54"/>
      <c r="N45" s="42" t="s">
        <v>21</v>
      </c>
      <c r="O45" s="55"/>
      <c r="P45" s="55"/>
      <c r="Q45" s="55"/>
      <c r="R45" s="55">
        <v>0.4</v>
      </c>
      <c r="S45" s="49"/>
      <c r="T45" s="33">
        <f>+S45*M45</f>
        <v>0</v>
      </c>
      <c r="U45" s="65"/>
      <c r="V45" s="65"/>
      <c r="W45" s="67"/>
    </row>
    <row r="46" spans="1:23" s="31" customFormat="1" ht="36.75" customHeight="1">
      <c r="A46" s="72" t="s">
        <v>11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34">
        <f>SUM(M43:M45)</f>
        <v>0</v>
      </c>
      <c r="N46" s="35"/>
      <c r="O46" s="37">
        <f>+O43+O44+O45</f>
        <v>0.15</v>
      </c>
      <c r="P46" s="37">
        <f>+P43+P44+P45</f>
        <v>0.3</v>
      </c>
      <c r="Q46" s="37">
        <f>+Q43+Q44+Q45</f>
        <v>0.15</v>
      </c>
      <c r="R46" s="37">
        <f>+R43+R44+R45</f>
        <v>0.4</v>
      </c>
      <c r="S46" s="34"/>
      <c r="T46" s="34">
        <f>SUM(T43:T45)</f>
        <v>0</v>
      </c>
      <c r="U46" s="11">
        <v>0.07</v>
      </c>
      <c r="V46" s="34">
        <f>+U46*T46</f>
        <v>0</v>
      </c>
      <c r="W46" s="36"/>
    </row>
    <row r="47" spans="1:23" s="31" customFormat="1" ht="50.25" customHeight="1">
      <c r="A47" s="106" t="s">
        <v>37</v>
      </c>
      <c r="B47" s="108" t="s">
        <v>38</v>
      </c>
      <c r="C47" s="77" t="s">
        <v>86</v>
      </c>
      <c r="D47" s="79" t="s">
        <v>88</v>
      </c>
      <c r="E47" s="77" t="s">
        <v>87</v>
      </c>
      <c r="F47" s="93">
        <v>6</v>
      </c>
      <c r="G47" s="97"/>
      <c r="H47" s="97"/>
      <c r="I47" s="97"/>
      <c r="J47" s="97"/>
      <c r="K47" s="93">
        <v>0</v>
      </c>
      <c r="L47" s="42" t="s">
        <v>36</v>
      </c>
      <c r="M47" s="32">
        <v>0.3</v>
      </c>
      <c r="N47" s="38" t="s">
        <v>25</v>
      </c>
      <c r="O47" s="55">
        <v>0.25</v>
      </c>
      <c r="P47" s="55"/>
      <c r="Q47" s="55">
        <v>0.25</v>
      </c>
      <c r="R47" s="55"/>
      <c r="S47" s="49"/>
      <c r="T47" s="33">
        <f>+S47*M47</f>
        <v>0</v>
      </c>
      <c r="U47" s="64"/>
      <c r="V47" s="64"/>
      <c r="W47" s="66"/>
    </row>
    <row r="48" spans="1:23" s="31" customFormat="1" ht="40.5" customHeight="1">
      <c r="A48" s="107"/>
      <c r="B48" s="108"/>
      <c r="C48" s="77"/>
      <c r="D48" s="80"/>
      <c r="E48" s="77"/>
      <c r="F48" s="94"/>
      <c r="G48" s="98"/>
      <c r="H48" s="98"/>
      <c r="I48" s="98"/>
      <c r="J48" s="98"/>
      <c r="K48" s="94"/>
      <c r="L48" s="42" t="s">
        <v>106</v>
      </c>
      <c r="M48" s="32">
        <v>0.7</v>
      </c>
      <c r="N48" s="38" t="s">
        <v>26</v>
      </c>
      <c r="O48" s="55"/>
      <c r="P48" s="55">
        <v>0.25</v>
      </c>
      <c r="Q48" s="55"/>
      <c r="R48" s="55">
        <v>0.25</v>
      </c>
      <c r="S48" s="49"/>
      <c r="T48" s="33">
        <f>+S48*M48</f>
        <v>0</v>
      </c>
      <c r="U48" s="65"/>
      <c r="V48" s="65"/>
      <c r="W48" s="67"/>
    </row>
    <row r="49" spans="1:23" s="31" customFormat="1" ht="36.75" customHeight="1">
      <c r="A49" s="72" t="s">
        <v>11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4"/>
      <c r="M49" s="34">
        <f>SUM(M47:M48)</f>
        <v>1</v>
      </c>
      <c r="N49" s="35"/>
      <c r="O49" s="37">
        <f>+O47+O48</f>
        <v>0.25</v>
      </c>
      <c r="P49" s="37">
        <f>+P47+P48</f>
        <v>0.25</v>
      </c>
      <c r="Q49" s="37">
        <f>+Q47+Q48</f>
        <v>0.25</v>
      </c>
      <c r="R49" s="37">
        <f>+R47+R48</f>
        <v>0.25</v>
      </c>
      <c r="S49" s="34"/>
      <c r="T49" s="34">
        <f>SUM(T47:T48)</f>
        <v>0</v>
      </c>
      <c r="U49" s="11">
        <v>0.07</v>
      </c>
      <c r="V49" s="34">
        <f>+U49*T49</f>
        <v>0</v>
      </c>
      <c r="W49" s="36"/>
    </row>
    <row r="50" spans="1:23" s="31" customFormat="1" ht="50.25" customHeight="1">
      <c r="A50" s="75" t="s">
        <v>37</v>
      </c>
      <c r="B50" s="77" t="s">
        <v>38</v>
      </c>
      <c r="C50" s="77" t="s">
        <v>90</v>
      </c>
      <c r="D50" s="79" t="s">
        <v>89</v>
      </c>
      <c r="E50" s="77" t="s">
        <v>46</v>
      </c>
      <c r="F50" s="93">
        <v>5</v>
      </c>
      <c r="G50" s="97"/>
      <c r="H50" s="97"/>
      <c r="I50" s="97"/>
      <c r="J50" s="97"/>
      <c r="K50" s="93">
        <v>35</v>
      </c>
      <c r="L50" s="42" t="s">
        <v>53</v>
      </c>
      <c r="M50" s="32">
        <v>0.2</v>
      </c>
      <c r="N50" s="38" t="s">
        <v>25</v>
      </c>
      <c r="O50" s="55">
        <v>0.1</v>
      </c>
      <c r="P50" s="55"/>
      <c r="Q50" s="55">
        <v>0.1</v>
      </c>
      <c r="R50" s="55"/>
      <c r="S50" s="49"/>
      <c r="T50" s="33">
        <f>+S50*M50</f>
        <v>0</v>
      </c>
      <c r="U50" s="64"/>
      <c r="V50" s="64"/>
      <c r="W50" s="66"/>
    </row>
    <row r="51" spans="1:23" s="31" customFormat="1" ht="40.5" customHeight="1">
      <c r="A51" s="76"/>
      <c r="B51" s="77"/>
      <c r="C51" s="77"/>
      <c r="D51" s="80"/>
      <c r="E51" s="77"/>
      <c r="F51" s="94"/>
      <c r="G51" s="98"/>
      <c r="H51" s="98"/>
      <c r="I51" s="98"/>
      <c r="J51" s="98"/>
      <c r="K51" s="94"/>
      <c r="L51" s="42" t="s">
        <v>54</v>
      </c>
      <c r="M51" s="32">
        <v>0.8</v>
      </c>
      <c r="N51" s="38" t="s">
        <v>26</v>
      </c>
      <c r="O51" s="55"/>
      <c r="P51" s="55">
        <v>0.4</v>
      </c>
      <c r="Q51" s="55"/>
      <c r="R51" s="55">
        <v>0.4</v>
      </c>
      <c r="S51" s="49"/>
      <c r="T51" s="33">
        <f>+S51*M51</f>
        <v>0</v>
      </c>
      <c r="U51" s="65"/>
      <c r="V51" s="65"/>
      <c r="W51" s="67"/>
    </row>
    <row r="52" spans="1:23" s="31" customFormat="1" ht="36.75" customHeight="1">
      <c r="A52" s="72" t="s">
        <v>11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  <c r="M52" s="34">
        <f>SUM(M50:M51)</f>
        <v>1</v>
      </c>
      <c r="N52" s="35"/>
      <c r="O52" s="37">
        <f>+O50+O51</f>
        <v>0.1</v>
      </c>
      <c r="P52" s="37">
        <f>+P50+P51</f>
        <v>0.4</v>
      </c>
      <c r="Q52" s="37">
        <f>+Q50+Q51</f>
        <v>0.1</v>
      </c>
      <c r="R52" s="37">
        <f>+R50+R51</f>
        <v>0.4</v>
      </c>
      <c r="S52" s="34"/>
      <c r="T52" s="34">
        <f>SUM(T50:T51)</f>
        <v>0</v>
      </c>
      <c r="U52" s="11">
        <v>0.07</v>
      </c>
      <c r="V52" s="34">
        <f>+U52*T52</f>
        <v>0</v>
      </c>
      <c r="W52" s="36"/>
    </row>
    <row r="53" spans="1:23" s="31" customFormat="1" ht="50.25" customHeight="1">
      <c r="A53" s="75" t="s">
        <v>37</v>
      </c>
      <c r="B53" s="77" t="s">
        <v>38</v>
      </c>
      <c r="C53" s="77" t="s">
        <v>50</v>
      </c>
      <c r="D53" s="79" t="s">
        <v>91</v>
      </c>
      <c r="E53" s="77" t="s">
        <v>55</v>
      </c>
      <c r="F53" s="93">
        <v>2</v>
      </c>
      <c r="G53" s="97"/>
      <c r="H53" s="97"/>
      <c r="I53" s="97"/>
      <c r="J53" s="97"/>
      <c r="K53" s="95">
        <v>0</v>
      </c>
      <c r="L53" s="42" t="s">
        <v>56</v>
      </c>
      <c r="M53" s="32">
        <v>0.5</v>
      </c>
      <c r="N53" s="38" t="s">
        <v>25</v>
      </c>
      <c r="O53" s="39">
        <v>0.25</v>
      </c>
      <c r="P53" s="39"/>
      <c r="Q53" s="39">
        <v>0.25</v>
      </c>
      <c r="R53" s="39"/>
      <c r="S53" s="49"/>
      <c r="T53" s="33">
        <f>+S53*M53</f>
        <v>0</v>
      </c>
      <c r="U53" s="64"/>
      <c r="V53" s="64"/>
      <c r="W53" s="66"/>
    </row>
    <row r="54" spans="1:23" s="31" customFormat="1" ht="40.5" customHeight="1">
      <c r="A54" s="76"/>
      <c r="B54" s="77"/>
      <c r="C54" s="77"/>
      <c r="D54" s="80"/>
      <c r="E54" s="77"/>
      <c r="F54" s="94"/>
      <c r="G54" s="98"/>
      <c r="H54" s="98"/>
      <c r="I54" s="98"/>
      <c r="J54" s="98"/>
      <c r="K54" s="96"/>
      <c r="L54" s="42" t="s">
        <v>57</v>
      </c>
      <c r="M54" s="32">
        <v>0.5</v>
      </c>
      <c r="N54" s="38" t="s">
        <v>26</v>
      </c>
      <c r="O54" s="39"/>
      <c r="P54" s="39">
        <v>0.25</v>
      </c>
      <c r="Q54" s="39"/>
      <c r="R54" s="39">
        <v>0.25</v>
      </c>
      <c r="S54" s="49"/>
      <c r="T54" s="33">
        <f>+S54*M54</f>
        <v>0</v>
      </c>
      <c r="U54" s="65"/>
      <c r="V54" s="65"/>
      <c r="W54" s="67"/>
    </row>
    <row r="55" spans="1:23" s="31" customFormat="1" ht="36.75" customHeight="1">
      <c r="A55" s="72" t="s">
        <v>11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34">
        <f>SUM(M53:M54)</f>
        <v>1</v>
      </c>
      <c r="N55" s="35"/>
      <c r="O55" s="37">
        <f>+O53+O54</f>
        <v>0.25</v>
      </c>
      <c r="P55" s="37">
        <f>+P53+P54</f>
        <v>0.25</v>
      </c>
      <c r="Q55" s="37">
        <f>+Q53+Q54</f>
        <v>0.25</v>
      </c>
      <c r="R55" s="37">
        <f>+R53+R54</f>
        <v>0.25</v>
      </c>
      <c r="S55" s="34"/>
      <c r="T55" s="34">
        <f>SUM(T53:T54)</f>
        <v>0</v>
      </c>
      <c r="U55" s="11">
        <v>0.06</v>
      </c>
      <c r="V55" s="34">
        <f>+U55*T55</f>
        <v>0</v>
      </c>
      <c r="W55" s="36"/>
    </row>
    <row r="56" spans="1:23" s="31" customFormat="1" ht="58.5" customHeight="1">
      <c r="A56" s="75" t="s">
        <v>92</v>
      </c>
      <c r="B56" s="77" t="s">
        <v>109</v>
      </c>
      <c r="C56" s="78" t="s">
        <v>110</v>
      </c>
      <c r="D56" s="79" t="s">
        <v>111</v>
      </c>
      <c r="E56" s="56" t="s">
        <v>112</v>
      </c>
      <c r="F56" s="57" t="s">
        <v>124</v>
      </c>
      <c r="G56" s="81"/>
      <c r="H56" s="81"/>
      <c r="I56" s="81"/>
      <c r="J56" s="81"/>
      <c r="K56" s="62"/>
      <c r="L56" s="56" t="s">
        <v>113</v>
      </c>
      <c r="M56" s="58">
        <v>0.16</v>
      </c>
      <c r="N56" s="59" t="s">
        <v>114</v>
      </c>
      <c r="O56" s="55">
        <v>0.04</v>
      </c>
      <c r="P56" s="55">
        <v>0.04</v>
      </c>
      <c r="Q56" s="55">
        <v>0.04</v>
      </c>
      <c r="R56" s="55">
        <v>0.04</v>
      </c>
      <c r="S56" s="60"/>
      <c r="T56" s="33">
        <f>+S56*M56</f>
        <v>0</v>
      </c>
      <c r="U56" s="64"/>
      <c r="V56" s="64"/>
      <c r="W56" s="66" t="s">
        <v>115</v>
      </c>
    </row>
    <row r="57" spans="1:23" s="31" customFormat="1" ht="45" customHeight="1">
      <c r="A57" s="76"/>
      <c r="B57" s="77"/>
      <c r="C57" s="77"/>
      <c r="D57" s="80"/>
      <c r="E57" s="56" t="s">
        <v>116</v>
      </c>
      <c r="F57" s="61">
        <v>8</v>
      </c>
      <c r="G57" s="82"/>
      <c r="H57" s="82"/>
      <c r="I57" s="82"/>
      <c r="J57" s="82"/>
      <c r="K57" s="63"/>
      <c r="L57" s="56" t="s">
        <v>117</v>
      </c>
      <c r="M57" s="58">
        <v>0.16</v>
      </c>
      <c r="N57" s="59" t="s">
        <v>114</v>
      </c>
      <c r="O57" s="55">
        <v>0.04</v>
      </c>
      <c r="P57" s="55">
        <v>0.04</v>
      </c>
      <c r="Q57" s="55">
        <v>0.04</v>
      </c>
      <c r="R57" s="55">
        <v>0.04</v>
      </c>
      <c r="S57" s="60"/>
      <c r="T57" s="33">
        <f aca="true" t="shared" si="0" ref="T57:T62">+S57*M57</f>
        <v>0</v>
      </c>
      <c r="U57" s="65"/>
      <c r="V57" s="65"/>
      <c r="W57" s="67"/>
    </row>
    <row r="58" spans="1:23" s="31" customFormat="1" ht="47.25" customHeight="1">
      <c r="A58" s="76"/>
      <c r="B58" s="77"/>
      <c r="C58" s="77"/>
      <c r="D58" s="80"/>
      <c r="E58" s="57" t="s">
        <v>118</v>
      </c>
      <c r="F58" s="61">
        <v>6</v>
      </c>
      <c r="G58" s="82"/>
      <c r="H58" s="82"/>
      <c r="I58" s="82"/>
      <c r="J58" s="82"/>
      <c r="K58" s="63"/>
      <c r="L58" s="56" t="s">
        <v>117</v>
      </c>
      <c r="M58" s="58">
        <v>0.16</v>
      </c>
      <c r="N58" s="59" t="s">
        <v>114</v>
      </c>
      <c r="O58" s="55">
        <v>0.04</v>
      </c>
      <c r="P58" s="55">
        <v>0.04</v>
      </c>
      <c r="Q58" s="55">
        <v>0.04</v>
      </c>
      <c r="R58" s="55">
        <v>0.04</v>
      </c>
      <c r="S58" s="60"/>
      <c r="T58" s="33">
        <f t="shared" si="0"/>
        <v>0</v>
      </c>
      <c r="U58" s="65"/>
      <c r="V58" s="65"/>
      <c r="W58" s="67"/>
    </row>
    <row r="59" spans="1:23" s="31" customFormat="1" ht="52.5" customHeight="1">
      <c r="A59" s="76"/>
      <c r="B59" s="77"/>
      <c r="C59" s="77"/>
      <c r="D59" s="80"/>
      <c r="E59" s="57" t="s">
        <v>119</v>
      </c>
      <c r="F59" s="61">
        <v>10</v>
      </c>
      <c r="G59" s="82"/>
      <c r="H59" s="82"/>
      <c r="I59" s="82"/>
      <c r="J59" s="82"/>
      <c r="K59" s="63"/>
      <c r="L59" s="56" t="s">
        <v>117</v>
      </c>
      <c r="M59" s="58">
        <v>0.16</v>
      </c>
      <c r="N59" s="59" t="s">
        <v>114</v>
      </c>
      <c r="O59" s="55">
        <v>0.04</v>
      </c>
      <c r="P59" s="55">
        <v>0.04</v>
      </c>
      <c r="Q59" s="55">
        <v>0.04</v>
      </c>
      <c r="R59" s="55">
        <v>0.04</v>
      </c>
      <c r="S59" s="60"/>
      <c r="T59" s="33">
        <f t="shared" si="0"/>
        <v>0</v>
      </c>
      <c r="U59" s="65"/>
      <c r="V59" s="65"/>
      <c r="W59" s="67"/>
    </row>
    <row r="60" spans="1:23" s="31" customFormat="1" ht="51.75" customHeight="1">
      <c r="A60" s="76"/>
      <c r="B60" s="77"/>
      <c r="C60" s="77"/>
      <c r="D60" s="80"/>
      <c r="E60" s="57" t="s">
        <v>120</v>
      </c>
      <c r="F60" s="61">
        <v>13</v>
      </c>
      <c r="G60" s="82"/>
      <c r="H60" s="82"/>
      <c r="I60" s="82"/>
      <c r="J60" s="82"/>
      <c r="K60" s="63"/>
      <c r="L60" s="56" t="s">
        <v>117</v>
      </c>
      <c r="M60" s="58">
        <v>0.16</v>
      </c>
      <c r="N60" s="59" t="s">
        <v>114</v>
      </c>
      <c r="O60" s="55">
        <v>0.04</v>
      </c>
      <c r="P60" s="55">
        <v>0.04</v>
      </c>
      <c r="Q60" s="55">
        <v>0.04</v>
      </c>
      <c r="R60" s="55">
        <v>0.04</v>
      </c>
      <c r="S60" s="60"/>
      <c r="T60" s="33">
        <f t="shared" si="0"/>
        <v>0</v>
      </c>
      <c r="U60" s="65"/>
      <c r="V60" s="65"/>
      <c r="W60" s="67"/>
    </row>
    <row r="61" spans="1:23" s="31" customFormat="1" ht="53.25" customHeight="1">
      <c r="A61" s="76"/>
      <c r="B61" s="77"/>
      <c r="C61" s="77"/>
      <c r="D61" s="80"/>
      <c r="E61" s="68" t="s">
        <v>121</v>
      </c>
      <c r="F61" s="70">
        <v>1</v>
      </c>
      <c r="G61" s="82"/>
      <c r="H61" s="82"/>
      <c r="I61" s="82"/>
      <c r="J61" s="82"/>
      <c r="K61" s="63"/>
      <c r="L61" s="56" t="s">
        <v>122</v>
      </c>
      <c r="M61" s="58">
        <v>0.1</v>
      </c>
      <c r="N61" s="59" t="s">
        <v>114</v>
      </c>
      <c r="O61" s="55">
        <v>0.03</v>
      </c>
      <c r="P61" s="55">
        <v>0.02</v>
      </c>
      <c r="Q61" s="55">
        <v>0.03</v>
      </c>
      <c r="R61" s="55">
        <v>0.02</v>
      </c>
      <c r="S61" s="60"/>
      <c r="T61" s="33">
        <f t="shared" si="0"/>
        <v>0</v>
      </c>
      <c r="U61" s="65"/>
      <c r="V61" s="65"/>
      <c r="W61" s="67"/>
    </row>
    <row r="62" spans="1:23" s="31" customFormat="1" ht="56.25" customHeight="1">
      <c r="A62" s="76"/>
      <c r="B62" s="77"/>
      <c r="C62" s="77"/>
      <c r="D62" s="80"/>
      <c r="E62" s="69"/>
      <c r="F62" s="71"/>
      <c r="G62" s="83"/>
      <c r="H62" s="83"/>
      <c r="I62" s="83"/>
      <c r="J62" s="83"/>
      <c r="K62" s="63"/>
      <c r="L62" s="56" t="s">
        <v>123</v>
      </c>
      <c r="M62" s="58">
        <v>0.1</v>
      </c>
      <c r="N62" s="59" t="s">
        <v>114</v>
      </c>
      <c r="O62" s="55">
        <v>0.03</v>
      </c>
      <c r="P62" s="55">
        <v>0.02</v>
      </c>
      <c r="Q62" s="55">
        <v>0.03</v>
      </c>
      <c r="R62" s="55">
        <v>0.02</v>
      </c>
      <c r="S62" s="60"/>
      <c r="T62" s="33">
        <f t="shared" si="0"/>
        <v>0</v>
      </c>
      <c r="U62" s="65"/>
      <c r="V62" s="65"/>
      <c r="W62" s="67"/>
    </row>
    <row r="63" spans="1:23" s="31" customFormat="1" ht="36.75" customHeight="1">
      <c r="A63" s="72" t="s">
        <v>11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4"/>
      <c r="M63" s="34">
        <f>SUM(M56:M62)</f>
        <v>1</v>
      </c>
      <c r="N63" s="35"/>
      <c r="O63" s="37">
        <f>+O56+O57+O58+O59+O60+O61+O62</f>
        <v>0.26</v>
      </c>
      <c r="P63" s="37">
        <f>+P56+P57+P58+P59+P60+P61+P62</f>
        <v>0.24</v>
      </c>
      <c r="Q63" s="37">
        <f>+Q56+Q57+Q58+Q59+Q60+Q61+Q62</f>
        <v>0.26</v>
      </c>
      <c r="R63" s="37">
        <f>+R56+R57+R58+R59+R60+R61+R62</f>
        <v>0.24</v>
      </c>
      <c r="S63" s="34"/>
      <c r="T63" s="34">
        <f>SUM(T56:T62)</f>
        <v>0</v>
      </c>
      <c r="U63" s="11">
        <v>0.1</v>
      </c>
      <c r="V63" s="34">
        <f>+U63*T63</f>
        <v>0</v>
      </c>
      <c r="W63" s="36"/>
    </row>
    <row r="64" spans="1:23" ht="27.75" customHeight="1">
      <c r="A64" s="72" t="s">
        <v>9</v>
      </c>
      <c r="B64" s="73"/>
      <c r="C64" s="73"/>
      <c r="D64" s="73"/>
      <c r="E64" s="73"/>
      <c r="F64" s="5"/>
      <c r="G64" s="5"/>
      <c r="H64" s="5"/>
      <c r="I64" s="5"/>
      <c r="J64" s="5"/>
      <c r="K64" s="7"/>
      <c r="L64" s="13"/>
      <c r="M64" s="7"/>
      <c r="N64" s="9"/>
      <c r="O64" s="130"/>
      <c r="P64" s="131"/>
      <c r="Q64" s="131"/>
      <c r="R64" s="131"/>
      <c r="S64" s="131"/>
      <c r="T64" s="132"/>
      <c r="U64" s="11">
        <f>+U11+U16+U20+U24+U27+U30+U34+U38+U42+U46+U49+U52+U55+U63</f>
        <v>1.0000000000000004</v>
      </c>
      <c r="V64" s="11">
        <f>+V11+V16+V20+V24+V27+V30+V34+V38+V42+V46+V49+V52+V55+V63</f>
        <v>0</v>
      </c>
      <c r="W64" s="36"/>
    </row>
    <row r="66" spans="1:4" ht="15">
      <c r="A66" s="25"/>
      <c r="B66" s="25"/>
      <c r="C66" s="25"/>
      <c r="D66" s="40"/>
    </row>
    <row r="67" ht="15">
      <c r="A67" s="1" t="s">
        <v>58</v>
      </c>
    </row>
  </sheetData>
  <sheetProtection/>
  <mergeCells count="225">
    <mergeCell ref="K43:K45"/>
    <mergeCell ref="U43:U45"/>
    <mergeCell ref="V43:V45"/>
    <mergeCell ref="W43:W45"/>
    <mergeCell ref="A39:A41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C35:C37"/>
    <mergeCell ref="D35:D37"/>
    <mergeCell ref="E35:E37"/>
    <mergeCell ref="B21:B23"/>
    <mergeCell ref="F21:F23"/>
    <mergeCell ref="E21:E23"/>
    <mergeCell ref="D21:D23"/>
    <mergeCell ref="C21:C23"/>
    <mergeCell ref="W21:W23"/>
    <mergeCell ref="V21:V23"/>
    <mergeCell ref="U21:U23"/>
    <mergeCell ref="E17:E19"/>
    <mergeCell ref="F17:F19"/>
    <mergeCell ref="G8:G10"/>
    <mergeCell ref="H8:H10"/>
    <mergeCell ref="A64:E64"/>
    <mergeCell ref="A34:L34"/>
    <mergeCell ref="C31:C33"/>
    <mergeCell ref="A20:L20"/>
    <mergeCell ref="A28:A29"/>
    <mergeCell ref="B28:B29"/>
    <mergeCell ref="C28:C29"/>
    <mergeCell ref="F25:F26"/>
    <mergeCell ref="K25:K26"/>
    <mergeCell ref="E25:E26"/>
    <mergeCell ref="D25:D26"/>
    <mergeCell ref="C25:C26"/>
    <mergeCell ref="B25:B26"/>
    <mergeCell ref="A25:A26"/>
    <mergeCell ref="E28:E29"/>
    <mergeCell ref="A27:L27"/>
    <mergeCell ref="B17:B19"/>
    <mergeCell ref="C17:C19"/>
    <mergeCell ref="E31:E33"/>
    <mergeCell ref="F35:F37"/>
    <mergeCell ref="K35:K37"/>
    <mergeCell ref="A24:L24"/>
    <mergeCell ref="A35:A37"/>
    <mergeCell ref="B35:B37"/>
    <mergeCell ref="I8:I10"/>
    <mergeCell ref="J8:J10"/>
    <mergeCell ref="G12:G15"/>
    <mergeCell ref="H12:H15"/>
    <mergeCell ref="I12:I15"/>
    <mergeCell ref="J12:J15"/>
    <mergeCell ref="G17:G19"/>
    <mergeCell ref="H17:H19"/>
    <mergeCell ref="I17:I19"/>
    <mergeCell ref="J17:J19"/>
    <mergeCell ref="A16:L16"/>
    <mergeCell ref="F8:F10"/>
    <mergeCell ref="K8:K10"/>
    <mergeCell ref="A11:L11"/>
    <mergeCell ref="A12:A15"/>
    <mergeCell ref="B12:B15"/>
    <mergeCell ref="C12:C15"/>
    <mergeCell ref="A8:A10"/>
    <mergeCell ref="B8:B10"/>
    <mergeCell ref="K17:K19"/>
    <mergeCell ref="C8:C10"/>
    <mergeCell ref="D8:D10"/>
    <mergeCell ref="E8:E10"/>
    <mergeCell ref="A17:A19"/>
    <mergeCell ref="W6:W7"/>
    <mergeCell ref="W31:W33"/>
    <mergeCell ref="W28:W29"/>
    <mergeCell ref="V8:V10"/>
    <mergeCell ref="W8:W10"/>
    <mergeCell ref="U12:U15"/>
    <mergeCell ref="V12:V15"/>
    <mergeCell ref="W12:W15"/>
    <mergeCell ref="U17:U19"/>
    <mergeCell ref="V17:V19"/>
    <mergeCell ref="W17:W19"/>
    <mergeCell ref="U8:U10"/>
    <mergeCell ref="W25:W26"/>
    <mergeCell ref="D12:D15"/>
    <mergeCell ref="E12:E15"/>
    <mergeCell ref="F12:F15"/>
    <mergeCell ref="K12:K15"/>
    <mergeCell ref="G28:G29"/>
    <mergeCell ref="H28:H29"/>
    <mergeCell ref="D17:D19"/>
    <mergeCell ref="O64:T64"/>
    <mergeCell ref="U31:U33"/>
    <mergeCell ref="V31:V33"/>
    <mergeCell ref="V35:V37"/>
    <mergeCell ref="W35:W37"/>
    <mergeCell ref="V47:V48"/>
    <mergeCell ref="W47:W48"/>
    <mergeCell ref="U35:U37"/>
    <mergeCell ref="U47:U48"/>
    <mergeCell ref="V50:V51"/>
    <mergeCell ref="W50:W51"/>
    <mergeCell ref="U53:U54"/>
    <mergeCell ref="V53:V54"/>
    <mergeCell ref="W53:W54"/>
    <mergeCell ref="U50:U51"/>
    <mergeCell ref="U39:U41"/>
    <mergeCell ref="V39:V41"/>
    <mergeCell ref="W39:W41"/>
    <mergeCell ref="A1:V1"/>
    <mergeCell ref="A2:V2"/>
    <mergeCell ref="T6:T7"/>
    <mergeCell ref="A3:V3"/>
    <mergeCell ref="V6:V7"/>
    <mergeCell ref="F6:F7"/>
    <mergeCell ref="E6:E7"/>
    <mergeCell ref="U6:U7"/>
    <mergeCell ref="S6:S7"/>
    <mergeCell ref="D6:D7"/>
    <mergeCell ref="A6:A7"/>
    <mergeCell ref="O6:R6"/>
    <mergeCell ref="K6:K7"/>
    <mergeCell ref="N6:N7"/>
    <mergeCell ref="L6:L7"/>
    <mergeCell ref="C6:C7"/>
    <mergeCell ref="B6:B7"/>
    <mergeCell ref="A4:M4"/>
    <mergeCell ref="M6:M7"/>
    <mergeCell ref="G6:J6"/>
    <mergeCell ref="B47:B48"/>
    <mergeCell ref="C47:C48"/>
    <mergeCell ref="D47:D48"/>
    <mergeCell ref="E47:E48"/>
    <mergeCell ref="F47:F48"/>
    <mergeCell ref="K47:K48"/>
    <mergeCell ref="A38:L38"/>
    <mergeCell ref="G47:G48"/>
    <mergeCell ref="H47:H48"/>
    <mergeCell ref="I47:I48"/>
    <mergeCell ref="J47:J48"/>
    <mergeCell ref="B39:B41"/>
    <mergeCell ref="C39:C41"/>
    <mergeCell ref="D39:D41"/>
    <mergeCell ref="E39:E41"/>
    <mergeCell ref="F39:F41"/>
    <mergeCell ref="G39:G41"/>
    <mergeCell ref="H39:H41"/>
    <mergeCell ref="A46:L46"/>
    <mergeCell ref="I39:I41"/>
    <mergeCell ref="J39:J41"/>
    <mergeCell ref="K39:K41"/>
    <mergeCell ref="A42:L42"/>
    <mergeCell ref="A43:A45"/>
    <mergeCell ref="A50:A51"/>
    <mergeCell ref="B50:B51"/>
    <mergeCell ref="C50:C51"/>
    <mergeCell ref="D50:D51"/>
    <mergeCell ref="K21:K23"/>
    <mergeCell ref="I28:I29"/>
    <mergeCell ref="E50:E51"/>
    <mergeCell ref="F50:F51"/>
    <mergeCell ref="K50:K51"/>
    <mergeCell ref="A49:L49"/>
    <mergeCell ref="G50:G51"/>
    <mergeCell ref="H50:H51"/>
    <mergeCell ref="I50:I51"/>
    <mergeCell ref="J50:J51"/>
    <mergeCell ref="G35:G37"/>
    <mergeCell ref="H35:H37"/>
    <mergeCell ref="I35:I37"/>
    <mergeCell ref="J35:J37"/>
    <mergeCell ref="D31:D33"/>
    <mergeCell ref="A30:L30"/>
    <mergeCell ref="K28:K29"/>
    <mergeCell ref="K31:K33"/>
    <mergeCell ref="F31:F33"/>
    <mergeCell ref="A47:A48"/>
    <mergeCell ref="A55:L55"/>
    <mergeCell ref="A52:L52"/>
    <mergeCell ref="A53:A54"/>
    <mergeCell ref="B53:B54"/>
    <mergeCell ref="C53:C54"/>
    <mergeCell ref="D53:D54"/>
    <mergeCell ref="E53:E54"/>
    <mergeCell ref="F53:F54"/>
    <mergeCell ref="K53:K54"/>
    <mergeCell ref="G53:G54"/>
    <mergeCell ref="H53:H54"/>
    <mergeCell ref="I53:I54"/>
    <mergeCell ref="J53:J54"/>
    <mergeCell ref="J28:J29"/>
    <mergeCell ref="G31:G33"/>
    <mergeCell ref="H31:H33"/>
    <mergeCell ref="I31:I33"/>
    <mergeCell ref="J31:J33"/>
    <mergeCell ref="A21:A23"/>
    <mergeCell ref="G25:G26"/>
    <mergeCell ref="H25:H26"/>
    <mergeCell ref="I25:I26"/>
    <mergeCell ref="J25:J26"/>
    <mergeCell ref="B31:B33"/>
    <mergeCell ref="A31:A33"/>
    <mergeCell ref="D28:D29"/>
    <mergeCell ref="F28:F29"/>
    <mergeCell ref="K56:K62"/>
    <mergeCell ref="U56:U62"/>
    <mergeCell ref="V56:V62"/>
    <mergeCell ref="W56:W62"/>
    <mergeCell ref="E61:E62"/>
    <mergeCell ref="F61:F62"/>
    <mergeCell ref="A63:L63"/>
    <mergeCell ref="A56:A62"/>
    <mergeCell ref="B56:B62"/>
    <mergeCell ref="C56:C62"/>
    <mergeCell ref="D56:D62"/>
    <mergeCell ref="G56:G62"/>
    <mergeCell ref="H56:H62"/>
    <mergeCell ref="I56:I62"/>
    <mergeCell ref="J56:J62"/>
  </mergeCells>
  <dataValidations count="1">
    <dataValidation type="textLength" operator="lessThanOrEqual" allowBlank="1" showInputMessage="1" showErrorMessage="1" promptTitle="Número máximo de caracteres" prompt="Esta celda tendrá máximo 400 caracteres" sqref="W1:W7 W11 W16 W20 W24 W27 W34 W46 W49 W52 W38 W42 W55 W63:W65451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paperSize="123" scale="70" r:id="rId3"/>
  <rowBreaks count="3" manualBreakCount="3">
    <brk id="20" max="255" man="1"/>
    <brk id="34" max="255" man="1"/>
    <brk id="4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Usuario de Windows</cp:lastModifiedBy>
  <cp:lastPrinted>2017-04-18T19:37:33Z</cp:lastPrinted>
  <dcterms:created xsi:type="dcterms:W3CDTF">2010-12-21T15:57:45Z</dcterms:created>
  <dcterms:modified xsi:type="dcterms:W3CDTF">2017-04-18T19:38:17Z</dcterms:modified>
  <cp:category/>
  <cp:version/>
  <cp:contentType/>
  <cp:contentStatus/>
</cp:coreProperties>
</file>