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02" activeTab="0"/>
  </bookViews>
  <sheets>
    <sheet name="Formulación 2014" sheetId="1" r:id="rId1"/>
    <sheet name="Hoja2" sheetId="2" r:id="rId2"/>
    <sheet name="Hoja3" sheetId="3" r:id="rId3"/>
  </sheets>
  <definedNames>
    <definedName name="_xlnm.Print_Area" localSheetId="0">'Formulación 2014'!$A$1:$W$42</definedName>
    <definedName name="_xlnm.Print_Titles" localSheetId="0">'Formulación 2014'!$6:$7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<sst xmlns="http://schemas.openxmlformats.org/spreadsheetml/2006/main" count="118" uniqueCount="79">
  <si>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</si>
  <si>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</si>
  <si>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</si>
  <si>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</si>
  <si>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</si>
  <si>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</si>
  <si>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</si>
  <si>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</si>
  <si>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</si>
  <si>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</si>
  <si>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</si>
  <si>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</si>
  <si>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</si>
  <si>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</si>
  <si>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</si>
  <si>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</si>
  <si>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</si>
  <si>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Número de convenios o contratos/ año</t>
  </si>
  <si>
    <t>Identificar las entidades en las cuales pueden presentar propuestas</t>
  </si>
  <si>
    <t>Realizar seguimiento a los convenios o contratos celebrados que generen ingresos (solicitando informe a los interventores)</t>
  </si>
  <si>
    <t>Actualizar el portafolio de servicios y ofertarlo</t>
  </si>
  <si>
    <t xml:space="preserve">Realizar seguimiento y monitoreo al desarrollo de los eventos </t>
  </si>
  <si>
    <t xml:space="preserve">Elaborar informe de ejecución de los eventos </t>
  </si>
  <si>
    <t>Proyecto</t>
  </si>
  <si>
    <t xml:space="preserve">1. Promover la
 formación de capital humano en la sociedad con el intercambio de conocimientos, saberes y prácticas 
</t>
  </si>
  <si>
    <t xml:space="preserve">Convenios o contratos con los sectores públicos o privados para generar recursos
</t>
  </si>
  <si>
    <t xml:space="preserve">3. INTERNACIONALIZACIÓN E INTERACCIÓN CON LOS AGENTES SOCIALES Y COMUNITARIOS </t>
  </si>
  <si>
    <t xml:space="preserve">Oferta educación continua virtual y/o presencial </t>
  </si>
  <si>
    <t xml:space="preserve">1. Promover la
 formación de capital humano en la sociedad con el intercambio de conocimientos, saberes y prácticas </t>
  </si>
  <si>
    <t>Número de estudiantes, docentes, empleados y egresados vinculados en la ejecución de actividades de educación continua</t>
  </si>
  <si>
    <t xml:space="preserve">2. Implementar programas y proyectos de transferencia de conocimiento </t>
  </si>
  <si>
    <t>Emprendimiento e Incubación de Empresas</t>
  </si>
  <si>
    <t xml:space="preserve">Número de proyectos de incubación de empresas con  financiación externa </t>
  </si>
  <si>
    <t>3. Articular programas de formación al sistema de educación terciaria</t>
  </si>
  <si>
    <t>Articulación con el sistema de educación terciaria</t>
  </si>
  <si>
    <t xml:space="preserve">Número de programas de formación  articulados  con el sistema de educación terciaria </t>
  </si>
  <si>
    <t>5. Implementar programas que proyecten la Institución como agente de cambio en el ámbito local, regional y nacional en el marco,  de la Responsabilidad Social Universitaria</t>
  </si>
  <si>
    <t>Programa  de impacto social en el ámbito  local y regional</t>
  </si>
  <si>
    <t xml:space="preserve">Número de proyectos de  impacto social en el ámbito  local y regional desarrollados y financiados </t>
  </si>
  <si>
    <t xml:space="preserve">Programa de extensión solidaria y voluntariado TdeA. </t>
  </si>
  <si>
    <t>Número de estudiantes, docentes, empleados y egresados participando en el programa de extensión solidaria y voluntariado</t>
  </si>
  <si>
    <t>DEPENDENCIA: DIRECCIÓN DE EXTENSIÓN</t>
  </si>
  <si>
    <t>Realizar base de datos de participantes internos (estudiantes, docentes, empleados y egresados) en eventos de educación continua</t>
  </si>
  <si>
    <t>Desarrollar actividades de formación en emprendimiento para estudiantes, docentes y egresados del TdeA</t>
  </si>
  <si>
    <t>Formular proyectos de pre-incubación  basados en conocimiento</t>
  </si>
  <si>
    <t xml:space="preserve">Seleccionar los proyectos viables como unidad de negocio basado en conocimiento </t>
  </si>
  <si>
    <t>Vincular los proyectos a incubadoras para logro de puesta en marcha y consolidación</t>
  </si>
  <si>
    <t>Gestionar convenios y recursos de  capital semilla para los proyectos</t>
  </si>
  <si>
    <t>Establecer convenios de articulación con la media técnica con los municipios y para los programas de educación para el trabajo y el desarrollo humano</t>
  </si>
  <si>
    <t>Desarrollar mercadeo para los eventos de educación continua</t>
  </si>
  <si>
    <t xml:space="preserve">Identificar oportunidades del entorno para el desarrollo </t>
  </si>
  <si>
    <t>Dirección de  Extensión</t>
  </si>
  <si>
    <t>Unidad de emprendimiento</t>
  </si>
  <si>
    <t xml:space="preserve">FIRMA -  DIRECTORA DE EXTENSIÓN </t>
  </si>
  <si>
    <t>Logro de la Meta</t>
  </si>
  <si>
    <t>Marzo</t>
  </si>
  <si>
    <t>Junio</t>
  </si>
  <si>
    <t>Septiembre</t>
  </si>
  <si>
    <t>Diciembre</t>
  </si>
  <si>
    <t>PLAN DE ACCION 2017</t>
  </si>
  <si>
    <t>Meta 2017</t>
  </si>
  <si>
    <t>TOTAL PLAN DE ACCIÓN</t>
  </si>
  <si>
    <t>030101-2017</t>
  </si>
  <si>
    <t>030102-2017</t>
  </si>
  <si>
    <t>030103-2017</t>
  </si>
  <si>
    <t xml:space="preserve"> 030201-2017</t>
  </si>
  <si>
    <t>030301-2017</t>
  </si>
  <si>
    <t>Estudiantes, docentes, empleados y egresados en   la ejecución de actividades de Ed. Continua</t>
  </si>
  <si>
    <t>030501-2017</t>
  </si>
  <si>
    <t>030502-2017</t>
  </si>
  <si>
    <t xml:space="preserve">Número de evento de educación continua  virtual y/o presencial que generan recursos </t>
  </si>
  <si>
    <t>Establecer convenios para desarrollar programas de educación para el trabajo y el desarrollo humano</t>
  </si>
  <si>
    <t>Realizar seguimiento a los contratos y convenios</t>
  </si>
  <si>
    <t xml:space="preserve">Realizar  análisis de impacto social de los proyectos </t>
  </si>
  <si>
    <t xml:space="preserve">Divulgar los impactos sociales de los proyectos ejecutados </t>
  </si>
  <si>
    <t>Realizar seguimiento a los proyectos de Extensión solidaria y vountariado</t>
  </si>
  <si>
    <t>Evaluar impaacto social y divulgarlos</t>
  </si>
  <si>
    <t>Formular  y desarrollar proyectos de Extensión solidaria y vountariado</t>
  </si>
  <si>
    <t xml:space="preserve">No. de eventos de extensión solidaria y voluntariado TdeA.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</si>
</sst>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5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6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left" vertical="center" wrapText="1"/>
    </xf>
    <xf numFmtId="9" fontId="5" fillId="34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9" fontId="5" fillId="37" borderId="10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9" fontId="5" fillId="37" borderId="10" xfId="53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9" fontId="0" fillId="34" borderId="10" xfId="0" applyNumberFormat="1" applyFont="1" applyFill="1" applyBorder="1" applyAlignment="1">
      <alignment horizontal="center" vertical="center"/>
    </xf>
    <xf numFmtId="9" fontId="47" fillId="33" borderId="10" xfId="0" applyNumberFormat="1" applyFont="1" applyFill="1" applyBorder="1" applyAlignment="1">
      <alignment horizontal="center" vertical="center"/>
    </xf>
    <xf numFmtId="9" fontId="47" fillId="34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3" fontId="5" fillId="37" borderId="16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9" fontId="47" fillId="38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9" fontId="0" fillId="0" borderId="10" xfId="53" applyFont="1" applyBorder="1" applyAlignment="1">
      <alignment vertical="center"/>
    </xf>
    <xf numFmtId="0" fontId="5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5" borderId="14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8" borderId="14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textRotation="90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48" fillId="37" borderId="14" xfId="0" applyNumberFormat="1" applyFont="1" applyFill="1" applyBorder="1" applyAlignment="1">
      <alignment horizontal="center" vertical="center" wrapText="1"/>
    </xf>
    <xf numFmtId="49" fontId="47" fillId="37" borderId="16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3" fontId="48" fillId="37" borderId="14" xfId="0" applyNumberFormat="1" applyFont="1" applyFill="1" applyBorder="1" applyAlignment="1">
      <alignment horizontal="center" vertical="center"/>
    </xf>
    <xf numFmtId="3" fontId="48" fillId="37" borderId="16" xfId="0" applyNumberFormat="1" applyFont="1" applyFill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6" fillId="37" borderId="16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4" fillId="35" borderId="12" xfId="53" applyFont="1" applyFill="1" applyBorder="1" applyAlignment="1">
      <alignment horizontal="center" vertical="center" wrapText="1"/>
    </xf>
    <xf numFmtId="9" fontId="4" fillId="35" borderId="11" xfId="53" applyFont="1" applyFill="1" applyBorder="1" applyAlignment="1">
      <alignment horizontal="center" vertical="center" wrapText="1"/>
    </xf>
    <xf numFmtId="9" fontId="4" fillId="35" borderId="13" xfId="53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vertical="center" wrapText="1"/>
    </xf>
    <xf numFmtId="0" fontId="4" fillId="37" borderId="16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6" fillId="37" borderId="14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9" fontId="5" fillId="37" borderId="14" xfId="0" applyNumberFormat="1" applyFont="1" applyFill="1" applyBorder="1" applyAlignment="1">
      <alignment horizontal="center" vertical="center"/>
    </xf>
    <xf numFmtId="9" fontId="5" fillId="37" borderId="16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3" fontId="48" fillId="37" borderId="17" xfId="0" applyNumberFormat="1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/>
    </xf>
    <xf numFmtId="9" fontId="5" fillId="3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51" zoomScaleNormal="51" zoomScalePageLayoutView="0" workbookViewId="0" topLeftCell="A6">
      <pane xSplit="12" ySplit="2" topLeftCell="M8" activePane="bottomRight" state="frozen"/>
      <selection pane="topLeft" activeCell="A6" sqref="A6"/>
      <selection pane="topRight" activeCell="M6" sqref="M6"/>
      <selection pane="bottomLeft" activeCell="A8" sqref="A8"/>
      <selection pane="bottomRight" activeCell="W41" sqref="A2:W41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0.8515625" style="21" customWidth="1"/>
    <col min="5" max="5" width="18.57421875" style="1" customWidth="1"/>
    <col min="6" max="6" width="5.28125" style="1" hidden="1" customWidth="1"/>
    <col min="7" max="7" width="6.00390625" style="1" customWidth="1"/>
    <col min="8" max="11" width="6.00390625" style="1" hidden="1" customWidth="1"/>
    <col min="12" max="12" width="7.140625" style="1" customWidth="1"/>
    <col min="13" max="13" width="23.00390625" style="13" customWidth="1"/>
    <col min="14" max="14" width="8.140625" style="1" customWidth="1"/>
    <col min="15" max="15" width="20.57421875" style="1" customWidth="1"/>
    <col min="16" max="18" width="5.421875" style="17" customWidth="1"/>
    <col min="19" max="19" width="6.140625" style="17" customWidth="1"/>
    <col min="20" max="20" width="7.8515625" style="1" customWidth="1"/>
    <col min="21" max="22" width="7.00390625" style="1" customWidth="1"/>
    <col min="23" max="23" width="6.421875" style="1" customWidth="1"/>
    <col min="24" max="24" width="54.421875" style="1" customWidth="1"/>
    <col min="25" max="25" width="11.8515625" style="1" bestFit="1" customWidth="1"/>
    <col min="26" max="16384" width="11.421875" style="1" customWidth="1"/>
  </cols>
  <sheetData>
    <row r="1" spans="1:24" ht="2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3"/>
    </row>
    <row r="2" spans="1:24" ht="18.75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3"/>
    </row>
    <row r="3" spans="1:24" ht="18.75">
      <c r="A3" s="63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23"/>
    </row>
    <row r="4" spans="1:24" ht="18.75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"/>
      <c r="P4" s="14"/>
      <c r="Q4" s="14"/>
      <c r="R4" s="14"/>
      <c r="S4" s="14"/>
      <c r="T4" s="6"/>
      <c r="U4" s="6"/>
      <c r="V4" s="6"/>
      <c r="W4" s="6"/>
      <c r="X4" s="6"/>
    </row>
    <row r="5" ht="15"/>
    <row r="6" spans="1:24" ht="26.25" customHeight="1">
      <c r="A6" s="65" t="s">
        <v>0</v>
      </c>
      <c r="B6" s="65" t="s">
        <v>1</v>
      </c>
      <c r="C6" s="65" t="s">
        <v>23</v>
      </c>
      <c r="D6" s="69" t="s">
        <v>14</v>
      </c>
      <c r="E6" s="65" t="s">
        <v>7</v>
      </c>
      <c r="F6" s="64" t="s">
        <v>2</v>
      </c>
      <c r="G6" s="64" t="s">
        <v>60</v>
      </c>
      <c r="H6" s="113" t="s">
        <v>54</v>
      </c>
      <c r="I6" s="114"/>
      <c r="J6" s="114"/>
      <c r="K6" s="115"/>
      <c r="L6" s="64" t="s">
        <v>9</v>
      </c>
      <c r="M6" s="65" t="s">
        <v>10</v>
      </c>
      <c r="N6" s="64" t="s">
        <v>12</v>
      </c>
      <c r="O6" s="65" t="s">
        <v>13</v>
      </c>
      <c r="P6" s="90" t="s">
        <v>3</v>
      </c>
      <c r="Q6" s="91"/>
      <c r="R6" s="91"/>
      <c r="S6" s="92"/>
      <c r="T6" s="67" t="s">
        <v>15</v>
      </c>
      <c r="U6" s="61" t="s">
        <v>16</v>
      </c>
      <c r="V6" s="61" t="s">
        <v>4</v>
      </c>
      <c r="W6" s="64" t="s">
        <v>5</v>
      </c>
      <c r="X6" s="85" t="s">
        <v>6</v>
      </c>
    </row>
    <row r="7" spans="1:24" ht="59.25" customHeight="1">
      <c r="A7" s="71"/>
      <c r="B7" s="71"/>
      <c r="C7" s="65"/>
      <c r="D7" s="70"/>
      <c r="E7" s="65"/>
      <c r="F7" s="64"/>
      <c r="G7" s="64"/>
      <c r="H7" s="47" t="s">
        <v>55</v>
      </c>
      <c r="I7" s="47" t="s">
        <v>56</v>
      </c>
      <c r="J7" s="47" t="s">
        <v>57</v>
      </c>
      <c r="K7" s="47" t="s">
        <v>58</v>
      </c>
      <c r="L7" s="64"/>
      <c r="M7" s="65"/>
      <c r="N7" s="64"/>
      <c r="O7" s="65"/>
      <c r="P7" s="15" t="s">
        <v>55</v>
      </c>
      <c r="Q7" s="15" t="s">
        <v>56</v>
      </c>
      <c r="R7" s="15" t="s">
        <v>57</v>
      </c>
      <c r="S7" s="15" t="s">
        <v>58</v>
      </c>
      <c r="T7" s="68"/>
      <c r="U7" s="62"/>
      <c r="V7" s="62"/>
      <c r="W7" s="64"/>
      <c r="X7" s="85"/>
    </row>
    <row r="8" spans="1:24" ht="46.5" customHeight="1">
      <c r="A8" s="97" t="s">
        <v>26</v>
      </c>
      <c r="B8" s="77" t="s">
        <v>24</v>
      </c>
      <c r="C8" s="77" t="s">
        <v>25</v>
      </c>
      <c r="D8" s="72" t="s">
        <v>62</v>
      </c>
      <c r="E8" s="77" t="s">
        <v>17</v>
      </c>
      <c r="F8" s="81"/>
      <c r="G8" s="79">
        <v>11</v>
      </c>
      <c r="H8" s="79"/>
      <c r="I8" s="79"/>
      <c r="J8" s="79"/>
      <c r="K8" s="79"/>
      <c r="L8" s="93">
        <v>0</v>
      </c>
      <c r="M8" s="19" t="s">
        <v>18</v>
      </c>
      <c r="N8" s="2">
        <v>0.3</v>
      </c>
      <c r="O8" s="18" t="s">
        <v>51</v>
      </c>
      <c r="P8" s="20">
        <v>0.08</v>
      </c>
      <c r="Q8" s="20">
        <v>0.08</v>
      </c>
      <c r="R8" s="20">
        <v>0.07</v>
      </c>
      <c r="S8" s="20">
        <v>0.07</v>
      </c>
      <c r="T8" s="48"/>
      <c r="U8" s="3">
        <f>+T8*N8</f>
        <v>0</v>
      </c>
      <c r="V8" s="88"/>
      <c r="W8" s="88"/>
      <c r="X8" s="86"/>
    </row>
    <row r="9" spans="1:24" ht="69" customHeight="1">
      <c r="A9" s="98"/>
      <c r="B9" s="78"/>
      <c r="C9" s="78"/>
      <c r="D9" s="73"/>
      <c r="E9" s="78"/>
      <c r="F9" s="82"/>
      <c r="G9" s="80"/>
      <c r="H9" s="112"/>
      <c r="I9" s="112"/>
      <c r="J9" s="112"/>
      <c r="K9" s="112"/>
      <c r="L9" s="94"/>
      <c r="M9" s="19" t="s">
        <v>19</v>
      </c>
      <c r="N9" s="2">
        <v>0.7</v>
      </c>
      <c r="O9" s="27" t="s">
        <v>51</v>
      </c>
      <c r="P9" s="20">
        <v>0.17</v>
      </c>
      <c r="Q9" s="20">
        <v>0.18</v>
      </c>
      <c r="R9" s="20">
        <v>0.17</v>
      </c>
      <c r="S9" s="20">
        <v>0.18</v>
      </c>
      <c r="T9" s="48"/>
      <c r="U9" s="3">
        <f>+T9*N9</f>
        <v>0</v>
      </c>
      <c r="V9" s="89"/>
      <c r="W9" s="89"/>
      <c r="X9" s="87"/>
    </row>
    <row r="10" spans="1:24" ht="29.25" customHeight="1">
      <c r="A10" s="74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4">
        <f>SUM(N8:N9)</f>
        <v>1</v>
      </c>
      <c r="O10" s="8"/>
      <c r="P10" s="16">
        <f>SUM(P8:P9)</f>
        <v>0.25</v>
      </c>
      <c r="Q10" s="16">
        <f>SUM(Q8:Q9)</f>
        <v>0.26</v>
      </c>
      <c r="R10" s="16">
        <f>SUM(R8:R9)</f>
        <v>0.24000000000000002</v>
      </c>
      <c r="S10" s="16">
        <f>SUM(S8:S9)</f>
        <v>0.25</v>
      </c>
      <c r="T10" s="4"/>
      <c r="U10" s="4">
        <f>SUM(U8:U9)</f>
        <v>0</v>
      </c>
      <c r="V10" s="4">
        <v>0.17</v>
      </c>
      <c r="W10" s="4">
        <f>+V10*U10</f>
        <v>0</v>
      </c>
      <c r="X10" s="10"/>
    </row>
    <row r="11" spans="1:24" ht="42" customHeight="1">
      <c r="A11" s="95" t="s">
        <v>26</v>
      </c>
      <c r="B11" s="77" t="s">
        <v>28</v>
      </c>
      <c r="C11" s="77" t="s">
        <v>27</v>
      </c>
      <c r="D11" s="72" t="s">
        <v>63</v>
      </c>
      <c r="E11" s="110" t="s">
        <v>70</v>
      </c>
      <c r="F11" s="81"/>
      <c r="G11" s="79">
        <v>70</v>
      </c>
      <c r="H11" s="79"/>
      <c r="I11" s="79"/>
      <c r="J11" s="79"/>
      <c r="K11" s="79"/>
      <c r="L11" s="83">
        <v>291</v>
      </c>
      <c r="M11" s="19" t="s">
        <v>20</v>
      </c>
      <c r="N11" s="2">
        <v>0.25</v>
      </c>
      <c r="O11" s="27" t="s">
        <v>51</v>
      </c>
      <c r="P11" s="20">
        <v>0.06</v>
      </c>
      <c r="Q11" s="20">
        <v>0.07</v>
      </c>
      <c r="R11" s="20">
        <v>0.06</v>
      </c>
      <c r="S11" s="20">
        <v>0.06</v>
      </c>
      <c r="T11" s="48"/>
      <c r="U11" s="3">
        <f>+T11*N11</f>
        <v>0</v>
      </c>
      <c r="V11" s="88"/>
      <c r="W11" s="88"/>
      <c r="X11" s="86"/>
    </row>
    <row r="12" spans="1:24" ht="53.25" customHeight="1">
      <c r="A12" s="96"/>
      <c r="B12" s="78"/>
      <c r="C12" s="78"/>
      <c r="D12" s="73"/>
      <c r="E12" s="111"/>
      <c r="F12" s="82"/>
      <c r="G12" s="80"/>
      <c r="H12" s="80"/>
      <c r="I12" s="80"/>
      <c r="J12" s="80"/>
      <c r="K12" s="80"/>
      <c r="L12" s="84"/>
      <c r="M12" s="19" t="s">
        <v>49</v>
      </c>
      <c r="N12" s="2">
        <v>0.25</v>
      </c>
      <c r="O12" s="27" t="s">
        <v>51</v>
      </c>
      <c r="P12" s="20">
        <v>0.06</v>
      </c>
      <c r="Q12" s="20">
        <v>0.07</v>
      </c>
      <c r="R12" s="20">
        <v>0.06</v>
      </c>
      <c r="S12" s="20">
        <v>0.06</v>
      </c>
      <c r="T12" s="48"/>
      <c r="U12" s="3">
        <f>+T12*N12</f>
        <v>0</v>
      </c>
      <c r="V12" s="89"/>
      <c r="W12" s="89"/>
      <c r="X12" s="87"/>
    </row>
    <row r="13" spans="1:24" ht="49.5" customHeight="1">
      <c r="A13" s="96"/>
      <c r="B13" s="78"/>
      <c r="C13" s="78"/>
      <c r="D13" s="73"/>
      <c r="E13" s="111"/>
      <c r="F13" s="82"/>
      <c r="G13" s="80"/>
      <c r="H13" s="80"/>
      <c r="I13" s="80"/>
      <c r="J13" s="80"/>
      <c r="K13" s="80"/>
      <c r="L13" s="84"/>
      <c r="M13" s="19" t="s">
        <v>21</v>
      </c>
      <c r="N13" s="2">
        <v>0.25</v>
      </c>
      <c r="O13" s="27" t="s">
        <v>51</v>
      </c>
      <c r="P13" s="20">
        <v>0.06</v>
      </c>
      <c r="Q13" s="20">
        <v>0.07</v>
      </c>
      <c r="R13" s="20">
        <v>0.06</v>
      </c>
      <c r="S13" s="20">
        <v>0.06</v>
      </c>
      <c r="T13" s="48"/>
      <c r="U13" s="3">
        <f>+T13*N13</f>
        <v>0</v>
      </c>
      <c r="V13" s="89"/>
      <c r="W13" s="89"/>
      <c r="X13" s="87"/>
    </row>
    <row r="14" spans="1:24" ht="39.75" customHeight="1">
      <c r="A14" s="96"/>
      <c r="B14" s="78"/>
      <c r="C14" s="78"/>
      <c r="D14" s="73"/>
      <c r="E14" s="111"/>
      <c r="F14" s="45"/>
      <c r="G14" s="80"/>
      <c r="H14" s="112"/>
      <c r="I14" s="112"/>
      <c r="J14" s="112"/>
      <c r="K14" s="112"/>
      <c r="L14" s="84"/>
      <c r="M14" s="19" t="s">
        <v>22</v>
      </c>
      <c r="N14" s="2">
        <v>0.25</v>
      </c>
      <c r="O14" s="27" t="s">
        <v>51</v>
      </c>
      <c r="P14" s="20">
        <v>0.06</v>
      </c>
      <c r="Q14" s="20">
        <v>0.07</v>
      </c>
      <c r="R14" s="20">
        <v>0.06</v>
      </c>
      <c r="S14" s="20">
        <v>0.06</v>
      </c>
      <c r="T14" s="48"/>
      <c r="U14" s="3">
        <f>+T14*N14</f>
        <v>0</v>
      </c>
      <c r="V14" s="24"/>
      <c r="W14" s="24"/>
      <c r="X14" s="25"/>
    </row>
    <row r="15" spans="1:24" ht="41.25" customHeight="1">
      <c r="A15" s="74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4">
        <f>SUM(N11:N14)</f>
        <v>1</v>
      </c>
      <c r="O15" s="8"/>
      <c r="P15" s="16">
        <f>SUM(P11:P14)</f>
        <v>0.24</v>
      </c>
      <c r="Q15" s="16">
        <f>SUM(Q11:Q14)</f>
        <v>0.28</v>
      </c>
      <c r="R15" s="16">
        <f>SUM(R11:R14)</f>
        <v>0.24</v>
      </c>
      <c r="S15" s="16">
        <f>SUM(S11:S14)</f>
        <v>0.24</v>
      </c>
      <c r="T15" s="4"/>
      <c r="U15" s="4">
        <f>SUM(U11:U13)</f>
        <v>0</v>
      </c>
      <c r="V15" s="4">
        <v>0.17</v>
      </c>
      <c r="W15" s="4">
        <f>+V15*U15</f>
        <v>0</v>
      </c>
      <c r="X15" s="10"/>
    </row>
    <row r="16" spans="1:24" ht="82.5" customHeight="1">
      <c r="A16" s="95" t="s">
        <v>26</v>
      </c>
      <c r="B16" s="77" t="s">
        <v>28</v>
      </c>
      <c r="C16" s="77" t="s">
        <v>67</v>
      </c>
      <c r="D16" s="72" t="s">
        <v>64</v>
      </c>
      <c r="E16" s="110" t="s">
        <v>29</v>
      </c>
      <c r="F16" s="54"/>
      <c r="G16" s="79">
        <v>25</v>
      </c>
      <c r="H16" s="79"/>
      <c r="I16" s="79"/>
      <c r="J16" s="79"/>
      <c r="K16" s="79"/>
      <c r="L16" s="83">
        <v>0</v>
      </c>
      <c r="M16" s="19" t="s">
        <v>42</v>
      </c>
      <c r="N16" s="2">
        <v>0.5</v>
      </c>
      <c r="O16" s="27" t="s">
        <v>51</v>
      </c>
      <c r="P16" s="20">
        <v>0.12</v>
      </c>
      <c r="Q16" s="20">
        <v>0.13</v>
      </c>
      <c r="R16" s="20">
        <v>0.12</v>
      </c>
      <c r="S16" s="20">
        <v>0.13</v>
      </c>
      <c r="T16" s="48"/>
      <c r="U16" s="3">
        <f>+T16*N16</f>
        <v>0</v>
      </c>
      <c r="V16" s="51"/>
      <c r="W16" s="51"/>
      <c r="X16" s="50"/>
    </row>
    <row r="17" spans="1:24" ht="51" customHeight="1">
      <c r="A17" s="96"/>
      <c r="B17" s="78"/>
      <c r="C17" s="78"/>
      <c r="D17" s="73"/>
      <c r="E17" s="111"/>
      <c r="F17" s="45"/>
      <c r="G17" s="80"/>
      <c r="H17" s="112"/>
      <c r="I17" s="112"/>
      <c r="J17" s="112"/>
      <c r="K17" s="112"/>
      <c r="L17" s="84"/>
      <c r="M17" s="13" t="s">
        <v>22</v>
      </c>
      <c r="N17" s="2">
        <v>0.5</v>
      </c>
      <c r="O17" s="27" t="s">
        <v>51</v>
      </c>
      <c r="P17" s="20">
        <v>0.12</v>
      </c>
      <c r="Q17" s="20">
        <v>0.13</v>
      </c>
      <c r="R17" s="20">
        <v>0.12</v>
      </c>
      <c r="S17" s="20">
        <v>0.13</v>
      </c>
      <c r="T17" s="48"/>
      <c r="U17" s="3">
        <f>+T17*N17</f>
        <v>0</v>
      </c>
      <c r="V17" s="28"/>
      <c r="W17" s="28"/>
      <c r="X17" s="29"/>
    </row>
    <row r="18" spans="1:24" ht="41.25" customHeight="1">
      <c r="A18" s="74" t="s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4">
        <f>SUM(N16:N17)</f>
        <v>1</v>
      </c>
      <c r="O18" s="8"/>
      <c r="P18" s="16">
        <f>SUM(P16:P17)</f>
        <v>0.24</v>
      </c>
      <c r="Q18" s="16">
        <f>SUM(Q16:Q17)</f>
        <v>0.26</v>
      </c>
      <c r="R18" s="16">
        <f>SUM(R16:R17)</f>
        <v>0.24</v>
      </c>
      <c r="S18" s="16">
        <f>SUM(S16:S17)</f>
        <v>0.26</v>
      </c>
      <c r="T18" s="4"/>
      <c r="U18" s="4">
        <f>SUM(U16:U16)</f>
        <v>0</v>
      </c>
      <c r="V18" s="4">
        <v>0.11</v>
      </c>
      <c r="W18" s="4">
        <f>+V18*U18</f>
        <v>0</v>
      </c>
      <c r="X18" s="10"/>
    </row>
    <row r="19" spans="1:24" ht="41.25" customHeight="1">
      <c r="A19" s="107" t="s">
        <v>26</v>
      </c>
      <c r="B19" s="108" t="s">
        <v>30</v>
      </c>
      <c r="C19" s="108" t="s">
        <v>31</v>
      </c>
      <c r="D19" s="58" t="s">
        <v>65</v>
      </c>
      <c r="E19" s="108" t="s">
        <v>32</v>
      </c>
      <c r="F19" s="40"/>
      <c r="G19" s="57">
        <v>6</v>
      </c>
      <c r="H19" s="103"/>
      <c r="I19" s="103"/>
      <c r="J19" s="103"/>
      <c r="K19" s="103"/>
      <c r="L19" s="57">
        <v>117</v>
      </c>
      <c r="M19" s="39" t="s">
        <v>50</v>
      </c>
      <c r="N19" s="33">
        <v>0.1</v>
      </c>
      <c r="O19" s="44" t="s">
        <v>52</v>
      </c>
      <c r="P19" s="55"/>
      <c r="Q19" s="35">
        <v>0.05</v>
      </c>
      <c r="R19" s="35"/>
      <c r="S19" s="35">
        <v>0.05</v>
      </c>
      <c r="T19" s="48"/>
      <c r="U19" s="3">
        <f>+T19*N19</f>
        <v>0</v>
      </c>
      <c r="V19" s="88"/>
      <c r="W19" s="88"/>
      <c r="X19" s="93"/>
    </row>
    <row r="20" spans="1:24" ht="74.25" customHeight="1">
      <c r="A20" s="107"/>
      <c r="B20" s="108"/>
      <c r="C20" s="108"/>
      <c r="D20" s="58"/>
      <c r="E20" s="108"/>
      <c r="F20" s="40"/>
      <c r="G20" s="57"/>
      <c r="H20" s="104"/>
      <c r="I20" s="104"/>
      <c r="J20" s="104"/>
      <c r="K20" s="104"/>
      <c r="L20" s="57"/>
      <c r="M20" s="39" t="s">
        <v>43</v>
      </c>
      <c r="N20" s="33">
        <v>0.2</v>
      </c>
      <c r="O20" s="44" t="s">
        <v>52</v>
      </c>
      <c r="P20" s="55"/>
      <c r="Q20" s="35">
        <v>0.1</v>
      </c>
      <c r="R20" s="35"/>
      <c r="S20" s="35">
        <v>0.1</v>
      </c>
      <c r="T20" s="48"/>
      <c r="U20" s="3">
        <f>+T20*N20</f>
        <v>0</v>
      </c>
      <c r="V20" s="89"/>
      <c r="W20" s="89"/>
      <c r="X20" s="94"/>
    </row>
    <row r="21" spans="1:24" ht="51" customHeight="1">
      <c r="A21" s="107"/>
      <c r="B21" s="108"/>
      <c r="C21" s="108"/>
      <c r="D21" s="58"/>
      <c r="E21" s="108"/>
      <c r="F21" s="108"/>
      <c r="G21" s="57"/>
      <c r="H21" s="104"/>
      <c r="I21" s="104"/>
      <c r="J21" s="104"/>
      <c r="K21" s="104"/>
      <c r="L21" s="57"/>
      <c r="M21" s="19" t="s">
        <v>44</v>
      </c>
      <c r="N21" s="2">
        <v>0.2</v>
      </c>
      <c r="O21" s="44" t="s">
        <v>52</v>
      </c>
      <c r="P21" s="55"/>
      <c r="Q21" s="20">
        <v>0.1</v>
      </c>
      <c r="R21" s="20"/>
      <c r="S21" s="20">
        <v>0.1</v>
      </c>
      <c r="T21" s="48"/>
      <c r="U21" s="3">
        <f>+T21*N21</f>
        <v>0</v>
      </c>
      <c r="V21" s="89"/>
      <c r="W21" s="89"/>
      <c r="X21" s="94"/>
    </row>
    <row r="22" spans="1:24" ht="57" customHeight="1">
      <c r="A22" s="107"/>
      <c r="B22" s="108"/>
      <c r="C22" s="108"/>
      <c r="D22" s="58"/>
      <c r="E22" s="108"/>
      <c r="F22" s="108"/>
      <c r="G22" s="57"/>
      <c r="H22" s="104"/>
      <c r="I22" s="104"/>
      <c r="J22" s="104"/>
      <c r="K22" s="104"/>
      <c r="L22" s="57"/>
      <c r="M22" s="19" t="s">
        <v>45</v>
      </c>
      <c r="N22" s="2">
        <v>0.1</v>
      </c>
      <c r="O22" s="44" t="s">
        <v>52</v>
      </c>
      <c r="P22" s="55"/>
      <c r="Q22" s="20">
        <v>0.05</v>
      </c>
      <c r="R22" s="20"/>
      <c r="S22" s="20">
        <v>0.05</v>
      </c>
      <c r="T22" s="48"/>
      <c r="U22" s="3">
        <f>+T22*N22</f>
        <v>0</v>
      </c>
      <c r="V22" s="88"/>
      <c r="W22" s="88"/>
      <c r="X22" s="94"/>
    </row>
    <row r="23" spans="1:24" ht="47.25" customHeight="1">
      <c r="A23" s="107"/>
      <c r="B23" s="108"/>
      <c r="C23" s="108"/>
      <c r="D23" s="58"/>
      <c r="E23" s="108"/>
      <c r="F23" s="108"/>
      <c r="G23" s="57"/>
      <c r="H23" s="104"/>
      <c r="I23" s="104"/>
      <c r="J23" s="104"/>
      <c r="K23" s="104"/>
      <c r="L23" s="57"/>
      <c r="M23" s="19" t="s">
        <v>47</v>
      </c>
      <c r="N23" s="2">
        <v>0.2</v>
      </c>
      <c r="O23" s="44" t="s">
        <v>52</v>
      </c>
      <c r="P23" s="55"/>
      <c r="Q23" s="20">
        <v>0.1</v>
      </c>
      <c r="R23" s="20"/>
      <c r="S23" s="20">
        <v>0.1</v>
      </c>
      <c r="T23" s="48"/>
      <c r="U23" s="3">
        <f>+T23*N23</f>
        <v>0</v>
      </c>
      <c r="V23" s="89"/>
      <c r="W23" s="89"/>
      <c r="X23" s="94"/>
    </row>
    <row r="24" spans="1:24" ht="57.75" customHeight="1">
      <c r="A24" s="107"/>
      <c r="B24" s="108"/>
      <c r="C24" s="108"/>
      <c r="D24" s="58"/>
      <c r="E24" s="108"/>
      <c r="F24" s="108"/>
      <c r="G24" s="57"/>
      <c r="H24" s="109"/>
      <c r="I24" s="109"/>
      <c r="J24" s="109"/>
      <c r="K24" s="109"/>
      <c r="L24" s="57"/>
      <c r="M24" s="19" t="s">
        <v>46</v>
      </c>
      <c r="N24" s="26">
        <v>0.2</v>
      </c>
      <c r="O24" s="44" t="s">
        <v>52</v>
      </c>
      <c r="P24" s="55"/>
      <c r="Q24" s="20">
        <v>0.1</v>
      </c>
      <c r="R24" s="20"/>
      <c r="S24" s="20">
        <v>0.1</v>
      </c>
      <c r="T24" s="48"/>
      <c r="U24" s="3">
        <f>+T24*N24</f>
        <v>0</v>
      </c>
      <c r="V24" s="89"/>
      <c r="W24" s="89"/>
      <c r="X24" s="117"/>
    </row>
    <row r="25" spans="1:24" ht="40.5" customHeight="1">
      <c r="A25" s="74" t="s">
        <v>11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4">
        <f>N19+N20+N21+N22+N23+N24</f>
        <v>1</v>
      </c>
      <c r="O25" s="8"/>
      <c r="P25" s="16"/>
      <c r="Q25" s="16">
        <f>SUM(Q19:Q24)</f>
        <v>0.5</v>
      </c>
      <c r="R25" s="16"/>
      <c r="S25" s="16">
        <f>SUM(S19:S24)</f>
        <v>0.5</v>
      </c>
      <c r="T25" s="4"/>
      <c r="U25" s="4">
        <f>SUM(U21:U24)</f>
        <v>0</v>
      </c>
      <c r="V25" s="4">
        <v>0.11</v>
      </c>
      <c r="W25" s="4">
        <f>+V25*U25</f>
        <v>0</v>
      </c>
      <c r="X25" s="10"/>
    </row>
    <row r="26" spans="1:24" ht="63.75" customHeight="1">
      <c r="A26" s="95" t="s">
        <v>26</v>
      </c>
      <c r="B26" s="77" t="s">
        <v>33</v>
      </c>
      <c r="C26" s="77" t="s">
        <v>34</v>
      </c>
      <c r="D26" s="102" t="s">
        <v>66</v>
      </c>
      <c r="E26" s="77" t="s">
        <v>35</v>
      </c>
      <c r="F26" s="105"/>
      <c r="G26" s="103">
        <v>4</v>
      </c>
      <c r="H26" s="103"/>
      <c r="I26" s="103"/>
      <c r="J26" s="103"/>
      <c r="K26" s="103"/>
      <c r="L26" s="103">
        <v>20</v>
      </c>
      <c r="M26" s="19" t="s">
        <v>71</v>
      </c>
      <c r="N26" s="2">
        <v>0.3</v>
      </c>
      <c r="O26" s="19" t="s">
        <v>51</v>
      </c>
      <c r="P26" s="20">
        <v>0.07</v>
      </c>
      <c r="Q26" s="20">
        <v>0.08</v>
      </c>
      <c r="R26" s="20">
        <v>0.07</v>
      </c>
      <c r="S26" s="2">
        <v>0.08</v>
      </c>
      <c r="T26" s="48"/>
      <c r="U26" s="3">
        <f>+T26*N26</f>
        <v>0</v>
      </c>
      <c r="V26" s="88"/>
      <c r="W26" s="88"/>
      <c r="X26" s="86"/>
    </row>
    <row r="27" spans="1:24" ht="81.75" customHeight="1">
      <c r="A27" s="96"/>
      <c r="B27" s="78"/>
      <c r="C27" s="78"/>
      <c r="D27" s="73"/>
      <c r="E27" s="78"/>
      <c r="F27" s="106"/>
      <c r="G27" s="104"/>
      <c r="H27" s="104"/>
      <c r="I27" s="104"/>
      <c r="J27" s="104"/>
      <c r="K27" s="104"/>
      <c r="L27" s="104"/>
      <c r="M27" s="19" t="s">
        <v>48</v>
      </c>
      <c r="N27" s="2">
        <v>0.3</v>
      </c>
      <c r="O27" s="19" t="s">
        <v>51</v>
      </c>
      <c r="P27" s="20">
        <v>0.07</v>
      </c>
      <c r="Q27" s="20">
        <v>0.08</v>
      </c>
      <c r="R27" s="20">
        <v>0.07</v>
      </c>
      <c r="S27" s="2">
        <v>0.08</v>
      </c>
      <c r="T27" s="48"/>
      <c r="U27" s="3">
        <f>+T27*N27</f>
        <v>0</v>
      </c>
      <c r="V27" s="89"/>
      <c r="W27" s="89"/>
      <c r="X27" s="87"/>
    </row>
    <row r="28" spans="1:24" ht="39.75" customHeight="1">
      <c r="A28" s="96"/>
      <c r="B28" s="78"/>
      <c r="C28" s="78"/>
      <c r="D28" s="73"/>
      <c r="E28" s="78"/>
      <c r="F28" s="106"/>
      <c r="G28" s="104"/>
      <c r="H28" s="109"/>
      <c r="I28" s="109"/>
      <c r="J28" s="109"/>
      <c r="K28" s="109"/>
      <c r="L28" s="104"/>
      <c r="M28" s="19" t="s">
        <v>72</v>
      </c>
      <c r="N28" s="2">
        <v>0.4</v>
      </c>
      <c r="O28" s="19" t="s">
        <v>51</v>
      </c>
      <c r="P28" s="20">
        <v>0.1</v>
      </c>
      <c r="Q28" s="20">
        <v>0.1</v>
      </c>
      <c r="R28" s="20">
        <v>0.1</v>
      </c>
      <c r="S28" s="20">
        <v>0.1</v>
      </c>
      <c r="T28" s="48"/>
      <c r="U28" s="3">
        <f>+T28*N28</f>
        <v>0</v>
      </c>
      <c r="V28" s="89"/>
      <c r="W28" s="89"/>
      <c r="X28" s="87"/>
    </row>
    <row r="29" spans="1:24" ht="35.25" customHeight="1">
      <c r="A29" s="30" t="s">
        <v>11</v>
      </c>
      <c r="B29" s="31"/>
      <c r="C29" s="31"/>
      <c r="D29" s="31"/>
      <c r="E29" s="31"/>
      <c r="F29" s="31"/>
      <c r="G29" s="31"/>
      <c r="H29" s="46"/>
      <c r="I29" s="46"/>
      <c r="J29" s="46"/>
      <c r="K29" s="46"/>
      <c r="L29" s="31"/>
      <c r="M29" s="32"/>
      <c r="N29" s="41">
        <f>SUM(N26:N28)</f>
        <v>1</v>
      </c>
      <c r="O29" s="8"/>
      <c r="P29" s="16">
        <f>SUM(P26:P28)</f>
        <v>0.24000000000000002</v>
      </c>
      <c r="Q29" s="16">
        <f>SUM(Q26:Q28)</f>
        <v>0.26</v>
      </c>
      <c r="R29" s="16">
        <f>SUM(R26:R28)</f>
        <v>0.24000000000000002</v>
      </c>
      <c r="S29" s="16">
        <f>SUM(S26:S28)</f>
        <v>0.26</v>
      </c>
      <c r="T29" s="4"/>
      <c r="U29" s="4">
        <f>SUM(U27:U28)</f>
        <v>0</v>
      </c>
      <c r="V29" s="4">
        <v>0.12</v>
      </c>
      <c r="W29" s="4">
        <f>+V29*U29</f>
        <v>0</v>
      </c>
      <c r="X29" s="10"/>
    </row>
    <row r="30" spans="1:24" ht="57.75" customHeight="1">
      <c r="A30" s="107" t="s">
        <v>26</v>
      </c>
      <c r="B30" s="108" t="s">
        <v>36</v>
      </c>
      <c r="C30" s="108" t="s">
        <v>37</v>
      </c>
      <c r="D30" s="58" t="s">
        <v>68</v>
      </c>
      <c r="E30" s="108" t="s">
        <v>38</v>
      </c>
      <c r="F30" s="40"/>
      <c r="G30" s="57">
        <v>5</v>
      </c>
      <c r="H30" s="103"/>
      <c r="I30" s="103"/>
      <c r="J30" s="103"/>
      <c r="K30" s="103"/>
      <c r="L30" s="57">
        <v>0</v>
      </c>
      <c r="M30" s="37" t="s">
        <v>73</v>
      </c>
      <c r="N30" s="33">
        <v>0.5</v>
      </c>
      <c r="O30" s="34" t="s">
        <v>51</v>
      </c>
      <c r="P30" s="35"/>
      <c r="Q30" s="35">
        <v>0.25</v>
      </c>
      <c r="R30" s="35"/>
      <c r="S30" s="35">
        <v>0.25</v>
      </c>
      <c r="T30" s="49"/>
      <c r="U30" s="42"/>
      <c r="V30" s="43"/>
      <c r="W30" s="43"/>
      <c r="X30" s="93"/>
    </row>
    <row r="31" spans="1:24" ht="55.5" customHeight="1">
      <c r="A31" s="107"/>
      <c r="B31" s="108"/>
      <c r="C31" s="108"/>
      <c r="D31" s="58"/>
      <c r="E31" s="108"/>
      <c r="F31" s="53"/>
      <c r="G31" s="57"/>
      <c r="H31" s="109"/>
      <c r="I31" s="109"/>
      <c r="J31" s="109"/>
      <c r="K31" s="109"/>
      <c r="L31" s="57"/>
      <c r="M31" s="36" t="s">
        <v>74</v>
      </c>
      <c r="N31" s="33">
        <v>0.5</v>
      </c>
      <c r="O31" s="38" t="s">
        <v>51</v>
      </c>
      <c r="P31" s="20"/>
      <c r="Q31" s="20">
        <v>0.25</v>
      </c>
      <c r="R31" s="20"/>
      <c r="S31" s="2">
        <v>0.25</v>
      </c>
      <c r="T31" s="48"/>
      <c r="U31" s="3">
        <f>+T31*N31</f>
        <v>0</v>
      </c>
      <c r="V31" s="52"/>
      <c r="W31" s="52"/>
      <c r="X31" s="117"/>
    </row>
    <row r="32" spans="1:24" ht="35.25" customHeight="1">
      <c r="A32" s="30" t="s">
        <v>11</v>
      </c>
      <c r="B32" s="31"/>
      <c r="C32" s="31"/>
      <c r="D32" s="31"/>
      <c r="E32" s="31"/>
      <c r="F32" s="31"/>
      <c r="G32" s="31"/>
      <c r="H32" s="46"/>
      <c r="I32" s="46"/>
      <c r="J32" s="46"/>
      <c r="K32" s="46"/>
      <c r="L32" s="31"/>
      <c r="M32" s="32"/>
      <c r="N32" s="4">
        <f>SUM(N30:N31)</f>
        <v>1</v>
      </c>
      <c r="O32" s="8"/>
      <c r="P32" s="16">
        <f>SUM(P30:P31)</f>
        <v>0</v>
      </c>
      <c r="Q32" s="16">
        <f>SUM(Q30:Q31)</f>
        <v>0.5</v>
      </c>
      <c r="R32" s="16">
        <f>SUM(R30:R31)</f>
        <v>0</v>
      </c>
      <c r="S32" s="16">
        <f>SUM(S30:S31)</f>
        <v>0.5</v>
      </c>
      <c r="T32" s="4"/>
      <c r="U32" s="4">
        <f>SUM(U31:U31)</f>
        <v>0</v>
      </c>
      <c r="V32" s="4">
        <v>0.16</v>
      </c>
      <c r="W32" s="4">
        <f>+V32*U32</f>
        <v>0</v>
      </c>
      <c r="X32" s="10"/>
    </row>
    <row r="33" spans="1:24" ht="63" customHeight="1">
      <c r="A33" s="107" t="s">
        <v>26</v>
      </c>
      <c r="B33" s="108" t="s">
        <v>36</v>
      </c>
      <c r="C33" s="108" t="s">
        <v>39</v>
      </c>
      <c r="D33" s="58" t="s">
        <v>69</v>
      </c>
      <c r="E33" s="77" t="s">
        <v>78</v>
      </c>
      <c r="F33" s="118"/>
      <c r="G33" s="57">
        <v>20</v>
      </c>
      <c r="H33" s="103"/>
      <c r="I33" s="103"/>
      <c r="J33" s="103"/>
      <c r="K33" s="103"/>
      <c r="L33" s="57">
        <v>0</v>
      </c>
      <c r="M33" s="36" t="s">
        <v>77</v>
      </c>
      <c r="N33" s="2">
        <v>0.4</v>
      </c>
      <c r="O33" s="27" t="s">
        <v>51</v>
      </c>
      <c r="P33" s="20">
        <v>0.1</v>
      </c>
      <c r="Q33" s="20">
        <v>0.1</v>
      </c>
      <c r="R33" s="20">
        <v>0.1</v>
      </c>
      <c r="S33" s="20">
        <v>0.1</v>
      </c>
      <c r="T33" s="48"/>
      <c r="U33" s="3">
        <f>+T33*N33</f>
        <v>0</v>
      </c>
      <c r="V33" s="88"/>
      <c r="W33" s="88"/>
      <c r="X33" s="86"/>
    </row>
    <row r="34" spans="1:24" ht="52.5" customHeight="1">
      <c r="A34" s="107"/>
      <c r="B34" s="108"/>
      <c r="C34" s="108"/>
      <c r="D34" s="58"/>
      <c r="E34" s="116"/>
      <c r="F34" s="118"/>
      <c r="G34" s="57"/>
      <c r="H34" s="104"/>
      <c r="I34" s="104"/>
      <c r="J34" s="104"/>
      <c r="K34" s="104"/>
      <c r="L34" s="57"/>
      <c r="M34" s="36" t="s">
        <v>75</v>
      </c>
      <c r="N34" s="2">
        <v>0.4</v>
      </c>
      <c r="O34" s="27" t="s">
        <v>51</v>
      </c>
      <c r="P34" s="20">
        <v>0.1</v>
      </c>
      <c r="Q34" s="20">
        <v>0.1</v>
      </c>
      <c r="R34" s="20">
        <v>0.1</v>
      </c>
      <c r="S34" s="20">
        <v>0.1</v>
      </c>
      <c r="T34" s="48"/>
      <c r="U34" s="3">
        <f>+T34*N34</f>
        <v>0</v>
      </c>
      <c r="V34" s="89"/>
      <c r="W34" s="89"/>
      <c r="X34" s="87"/>
    </row>
    <row r="35" spans="1:24" ht="102.75" customHeight="1">
      <c r="A35" s="107"/>
      <c r="B35" s="108"/>
      <c r="C35" s="108"/>
      <c r="D35" s="58"/>
      <c r="E35" s="56" t="s">
        <v>40</v>
      </c>
      <c r="F35" s="118"/>
      <c r="G35" s="57"/>
      <c r="H35" s="104"/>
      <c r="I35" s="104"/>
      <c r="J35" s="104"/>
      <c r="K35" s="104"/>
      <c r="L35" s="57"/>
      <c r="M35" s="36" t="s">
        <v>76</v>
      </c>
      <c r="N35" s="2">
        <v>0.2</v>
      </c>
      <c r="O35" s="27" t="s">
        <v>51</v>
      </c>
      <c r="P35" s="20"/>
      <c r="Q35" s="20">
        <v>0.1</v>
      </c>
      <c r="R35" s="20"/>
      <c r="S35" s="2">
        <v>0.1</v>
      </c>
      <c r="T35" s="48"/>
      <c r="U35" s="3">
        <f>+T35*N35</f>
        <v>0</v>
      </c>
      <c r="V35" s="89"/>
      <c r="W35" s="89"/>
      <c r="X35" s="87"/>
    </row>
    <row r="36" spans="1:24" ht="35.25" customHeight="1">
      <c r="A36" s="30" t="s">
        <v>11</v>
      </c>
      <c r="B36" s="31"/>
      <c r="C36" s="31"/>
      <c r="D36" s="31"/>
      <c r="E36" s="31"/>
      <c r="F36" s="31"/>
      <c r="G36" s="31"/>
      <c r="H36" s="46"/>
      <c r="I36" s="46"/>
      <c r="J36" s="46"/>
      <c r="K36" s="46"/>
      <c r="L36" s="31"/>
      <c r="M36" s="32"/>
      <c r="N36" s="4">
        <f>SUM(N33:N35)</f>
        <v>1</v>
      </c>
      <c r="O36" s="8"/>
      <c r="P36" s="16">
        <f>SUM(P33:P35)</f>
        <v>0.2</v>
      </c>
      <c r="Q36" s="16">
        <f>SUM(Q33:Q35)</f>
        <v>0.30000000000000004</v>
      </c>
      <c r="R36" s="16">
        <f>SUM(R33:R35)</f>
        <v>0.2</v>
      </c>
      <c r="S36" s="16">
        <f>SUM(S33:S35)</f>
        <v>0.30000000000000004</v>
      </c>
      <c r="T36" s="4"/>
      <c r="U36" s="4">
        <f>SUM(U33:U35)</f>
        <v>0</v>
      </c>
      <c r="V36" s="4">
        <v>0.16</v>
      </c>
      <c r="W36" s="4">
        <f>+V36*U36</f>
        <v>0</v>
      </c>
      <c r="X36" s="10"/>
    </row>
    <row r="37" spans="1:24" ht="34.5" customHeight="1">
      <c r="A37" s="74" t="s">
        <v>61</v>
      </c>
      <c r="B37" s="75"/>
      <c r="C37" s="75"/>
      <c r="D37" s="75"/>
      <c r="E37" s="75"/>
      <c r="F37" s="5"/>
      <c r="G37" s="5"/>
      <c r="H37" s="5"/>
      <c r="I37" s="5"/>
      <c r="J37" s="5"/>
      <c r="K37" s="5"/>
      <c r="L37" s="7">
        <f>+L8+L11+L16+L19++L26+L30+L33</f>
        <v>428</v>
      </c>
      <c r="M37" s="12"/>
      <c r="N37" s="7"/>
      <c r="O37" s="9"/>
      <c r="P37" s="99"/>
      <c r="Q37" s="100"/>
      <c r="R37" s="100"/>
      <c r="S37" s="100"/>
      <c r="T37" s="100"/>
      <c r="U37" s="101"/>
      <c r="V37" s="11">
        <f>+V10+V15+V18+V25+V29+V32+V36</f>
        <v>1</v>
      </c>
      <c r="W37" s="11">
        <f>+W10+W15+W18+W25+W29+W32+W36</f>
        <v>0</v>
      </c>
      <c r="X37" s="10"/>
    </row>
    <row r="40" spans="1:3" ht="15">
      <c r="A40" s="22"/>
      <c r="B40" s="22"/>
      <c r="C40" s="22"/>
    </row>
    <row r="41" ht="15">
      <c r="A41" s="1" t="s">
        <v>53</v>
      </c>
    </row>
  </sheetData>
  <sheetProtection/>
  <mergeCells count="128">
    <mergeCell ref="E33:E34"/>
    <mergeCell ref="X19:X24"/>
    <mergeCell ref="X30:X31"/>
    <mergeCell ref="X33:X35"/>
    <mergeCell ref="K26:K28"/>
    <mergeCell ref="H30:H31"/>
    <mergeCell ref="I30:I31"/>
    <mergeCell ref="J30:J31"/>
    <mergeCell ref="K30:K31"/>
    <mergeCell ref="H33:H35"/>
    <mergeCell ref="I33:I35"/>
    <mergeCell ref="J33:J35"/>
    <mergeCell ref="K33:K35"/>
    <mergeCell ref="X26:X28"/>
    <mergeCell ref="V19:V21"/>
    <mergeCell ref="V22:V24"/>
    <mergeCell ref="W19:W21"/>
    <mergeCell ref="W22:W24"/>
    <mergeCell ref="L33:L35"/>
    <mergeCell ref="A25:M25"/>
    <mergeCell ref="C33:C35"/>
    <mergeCell ref="B33:B35"/>
    <mergeCell ref="A33:A35"/>
    <mergeCell ref="F33:F35"/>
    <mergeCell ref="H6:K6"/>
    <mergeCell ref="H8:H9"/>
    <mergeCell ref="I8:I9"/>
    <mergeCell ref="J8:J9"/>
    <mergeCell ref="K8:K9"/>
    <mergeCell ref="H11:H14"/>
    <mergeCell ref="I11:I14"/>
    <mergeCell ref="J11:J14"/>
    <mergeCell ref="K11:K14"/>
    <mergeCell ref="L11:L14"/>
    <mergeCell ref="E16:E17"/>
    <mergeCell ref="G11:G14"/>
    <mergeCell ref="E11:E14"/>
    <mergeCell ref="B16:B17"/>
    <mergeCell ref="A16:A17"/>
    <mergeCell ref="A18:M18"/>
    <mergeCell ref="F21:F24"/>
    <mergeCell ref="L19:L24"/>
    <mergeCell ref="H16:H17"/>
    <mergeCell ref="I16:I17"/>
    <mergeCell ref="J16:J17"/>
    <mergeCell ref="K16:K17"/>
    <mergeCell ref="H19:H24"/>
    <mergeCell ref="I19:I24"/>
    <mergeCell ref="J19:J24"/>
    <mergeCell ref="K19:K24"/>
    <mergeCell ref="A19:A24"/>
    <mergeCell ref="B19:B24"/>
    <mergeCell ref="C19:C24"/>
    <mergeCell ref="D19:D24"/>
    <mergeCell ref="E19:E24"/>
    <mergeCell ref="G19:G24"/>
    <mergeCell ref="P37:U37"/>
    <mergeCell ref="V26:V28"/>
    <mergeCell ref="W26:W28"/>
    <mergeCell ref="C26:C28"/>
    <mergeCell ref="B26:B28"/>
    <mergeCell ref="D26:D28"/>
    <mergeCell ref="A37:E37"/>
    <mergeCell ref="L26:L28"/>
    <mergeCell ref="G26:G28"/>
    <mergeCell ref="F26:F28"/>
    <mergeCell ref="E26:E28"/>
    <mergeCell ref="A26:A28"/>
    <mergeCell ref="A30:A31"/>
    <mergeCell ref="B30:B31"/>
    <mergeCell ref="C30:C31"/>
    <mergeCell ref="D30:D31"/>
    <mergeCell ref="E30:E31"/>
    <mergeCell ref="G30:G31"/>
    <mergeCell ref="L30:L31"/>
    <mergeCell ref="V33:V35"/>
    <mergeCell ref="W33:W35"/>
    <mergeCell ref="H26:H28"/>
    <mergeCell ref="I26:I28"/>
    <mergeCell ref="J26:J28"/>
    <mergeCell ref="X6:X7"/>
    <mergeCell ref="X11:X13"/>
    <mergeCell ref="X8:X9"/>
    <mergeCell ref="V8:V9"/>
    <mergeCell ref="W8:W9"/>
    <mergeCell ref="P6:S6"/>
    <mergeCell ref="V11:V13"/>
    <mergeCell ref="W11:W13"/>
    <mergeCell ref="B6:B7"/>
    <mergeCell ref="O6:O7"/>
    <mergeCell ref="M6:M7"/>
    <mergeCell ref="L6:L7"/>
    <mergeCell ref="E8:E9"/>
    <mergeCell ref="L8:L9"/>
    <mergeCell ref="A10:M10"/>
    <mergeCell ref="B11:B14"/>
    <mergeCell ref="A11:A14"/>
    <mergeCell ref="C11:C14"/>
    <mergeCell ref="F8:F9"/>
    <mergeCell ref="G8:G9"/>
    <mergeCell ref="A8:A9"/>
    <mergeCell ref="B8:B9"/>
    <mergeCell ref="D8:D9"/>
    <mergeCell ref="C8:C9"/>
    <mergeCell ref="G33:G35"/>
    <mergeCell ref="D33:D35"/>
    <mergeCell ref="A1:W1"/>
    <mergeCell ref="A2:W2"/>
    <mergeCell ref="U6:U7"/>
    <mergeCell ref="A3:W3"/>
    <mergeCell ref="W6:W7"/>
    <mergeCell ref="G6:G7"/>
    <mergeCell ref="F6:F7"/>
    <mergeCell ref="E6:E7"/>
    <mergeCell ref="C6:C7"/>
    <mergeCell ref="A4:N4"/>
    <mergeCell ref="N6:N7"/>
    <mergeCell ref="V6:V7"/>
    <mergeCell ref="T6:T7"/>
    <mergeCell ref="D6:D7"/>
    <mergeCell ref="A6:A7"/>
    <mergeCell ref="D16:D17"/>
    <mergeCell ref="A15:M15"/>
    <mergeCell ref="C16:C17"/>
    <mergeCell ref="G16:G17"/>
    <mergeCell ref="F11:F13"/>
    <mergeCell ref="L16:L17"/>
    <mergeCell ref="D11:D14"/>
  </mergeCells>
  <dataValidations count="1">
    <dataValidation type="textLength" operator="lessThanOrEqual" allowBlank="1" showInputMessage="1" showErrorMessage="1" promptTitle="Número máximo de caracteres" prompt="Esta celda tendrá máximo 400 caracteres" sqref="X18 X1:X7 X10 X15 X25 X29 X32 X36:X65425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2" manualBreakCount="2">
    <brk id="18" max="255" man="1"/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2017-02-13T19:29:05Z</cp:lastPrinted>
  <dcterms:created xsi:type="dcterms:W3CDTF">2010-12-21T15:57:45Z</dcterms:created>
  <dcterms:modified xsi:type="dcterms:W3CDTF">2017-02-13T19:29:39Z</dcterms:modified>
  <cp:category/>
  <cp:version/>
  <cp:contentType/>
  <cp:contentStatus/>
</cp:coreProperties>
</file>