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02" activeTab="0"/>
  </bookViews>
  <sheets>
    <sheet name="Formulación " sheetId="1" r:id="rId1"/>
  </sheets>
  <definedNames>
    <definedName name="_xlnm.Print_Area" localSheetId="0">'Formulación '!$A$1:$W$31</definedName>
    <definedName name="_xlnm.Print_Titles" localSheetId="0">'Formulación 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T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X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En esta celda registre los detalles de la ejecución de la meta, Ejplo: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</t>
        </r>
      </text>
    </comment>
  </commentList>
</comments>
</file>

<file path=xl/sharedStrings.xml><?xml version="1.0" encoding="utf-8"?>
<sst xmlns="http://schemas.openxmlformats.org/spreadsheetml/2006/main" count="82" uniqueCount="62">
  <si>
    <t>Línea estratégica</t>
  </si>
  <si>
    <t>Objetivo estratégico</t>
  </si>
  <si>
    <t>Línea base 2010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</si>
  <si>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</si>
  <si>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</si>
  <si>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</si>
  <si>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</si>
  <si>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</si>
  <si>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</si>
  <si>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</si>
  <si>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Actividades</t>
  </si>
  <si>
    <t>TOTAL ACUMULADO INDICADOR</t>
  </si>
  <si>
    <t>Ponderacion actividad</t>
  </si>
  <si>
    <t xml:space="preserve">Responsable </t>
  </si>
  <si>
    <t>código</t>
  </si>
  <si>
    <t>% ejecución de la actividad</t>
  </si>
  <si>
    <t>% ejecución del indicador</t>
  </si>
  <si>
    <t>1. APUESTA POR LA CALIDAD Y LA EXCELENCIA</t>
  </si>
  <si>
    <t xml:space="preserve">Proyecto </t>
  </si>
  <si>
    <t xml:space="preserve"> Disminuir el porcentaje de deserción estudiantil </t>
  </si>
  <si>
    <t>DEPENDENCIA: COORDINACIÓN DE ADMISIONES Y REGISTRO</t>
  </si>
  <si>
    <t>Profesional Universitario de Admisiones y Registro</t>
  </si>
  <si>
    <t>FIRMA - COORDINADOR DE ADMISIONES Y REGISTRO</t>
  </si>
  <si>
    <t xml:space="preserve">Enviar informe mensual a las facultades con las faltas de asistencia reportada por los docentes a los estudiantes </t>
  </si>
  <si>
    <t>Enviar informes de cancelaciones de asignaturas y  semestre  a las facultades, en las semanas de  la 2 a la 10 para   ser analizadas y asi  evitar la deserción estudiantil.</t>
  </si>
  <si>
    <t>Enviar informe mensual a las facultades de cuanto porcentaje llevan evaluado e ingresado cada docente en la plataforma para ayudar en el control  que realiza las facultades a los docentes. Igualmente en este informe se resalta el número de estudiantes que van perdiendo una asignatura</t>
  </si>
  <si>
    <t>Marzo</t>
  </si>
  <si>
    <t>Junio</t>
  </si>
  <si>
    <t>Septiembre</t>
  </si>
  <si>
    <t>Diciembre</t>
  </si>
  <si>
    <t>Logro de la Meta</t>
  </si>
  <si>
    <t>PLAN DE ACCION 2017</t>
  </si>
  <si>
    <t>Meta 2017</t>
  </si>
  <si>
    <t xml:space="preserve">Recoleccion de papeleria de los aspirantes a graduación </t>
  </si>
  <si>
    <t>Actualizar en el sistema los datos s entregados por los aspirantes a graduarsen</t>
  </si>
  <si>
    <t>TOTAL  PLAN DE ACCIÓN</t>
  </si>
  <si>
    <t>Actualizacion de la base de  datos de los graduados en el sistema academico</t>
  </si>
  <si>
    <t>Porcentaje de Información de graduados semestralmente actualizada en el sistema académico</t>
  </si>
  <si>
    <t>Realizar seguimiento al calendario académico</t>
  </si>
  <si>
    <t>Estudiantes matriculados</t>
  </si>
  <si>
    <t>010105-2017</t>
  </si>
  <si>
    <t>Realizar la matricula al 100% de los estudiantes</t>
  </si>
  <si>
    <t>5. ADMINISTRACIÓN Y GESTIÓN AL SERVICIO DE LA ACADEMIA</t>
  </si>
  <si>
    <t>1. Integración de los sistemas de Gestión, Autoevaluación y MECI</t>
  </si>
  <si>
    <t xml:space="preserve">1. Aumetar la cobertura de Educación Superior con calidad y pertinencia </t>
  </si>
  <si>
    <t xml:space="preserve">010204-2017
</t>
  </si>
  <si>
    <t>030604-2017</t>
  </si>
  <si>
    <t>3. INTERNACIONALIZACIÓN E INTERACCIÓN  CON LOS AGENTES SOCIALES Y COMUNITARIOS</t>
  </si>
  <si>
    <t>6. Potenciar la relación del egresado como agente transformador de la vida académica y social</t>
  </si>
  <si>
    <t xml:space="preserve">010205-2017
</t>
  </si>
  <si>
    <t xml:space="preserve">Establecer  alertas  para prevenir la Deserción estudiantil </t>
  </si>
  <si>
    <t xml:space="preserve">No. actividades de Alertas para prevenir la Deserción estudiantil  </t>
  </si>
  <si>
    <t>Elaborar calendario Académico y velar por su cumplimentao</t>
  </si>
  <si>
    <t xml:space="preserve">2. Disminuir el porcentaje de deserción estudiantil </t>
  </si>
  <si>
    <t>Actualización proceso de inscripción y matrícula.</t>
  </si>
  <si>
    <t xml:space="preserve">Implementación </t>
  </si>
  <si>
    <t xml:space="preserve">Evaluación y seguimiento </t>
  </si>
  <si>
    <t>Procedimientos actualizados</t>
  </si>
  <si>
    <t>Porcentaje de estudiantes matriculados</t>
  </si>
  <si>
    <t xml:space="preserve"> Actualizar los procedimientos de inscripción, matrícula, programación académica, validaciones y homologaciones </t>
  </si>
  <si>
    <t>Validación pruebas saber 11 para el ingreso de aspirtantes</t>
  </si>
  <si>
    <t xml:space="preserve">Porcentaje de aspirantes con validación de  pruebas saber 11 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</si>
</sst>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9" fontId="3" fillId="0" borderId="0" xfId="53" applyFont="1" applyAlignment="1">
      <alignment horizontal="center" vertical="center"/>
    </xf>
    <xf numFmtId="9" fontId="4" fillId="35" borderId="10" xfId="53" applyFont="1" applyFill="1" applyBorder="1" applyAlignment="1">
      <alignment horizontal="center" vertical="center" textRotation="90" wrapText="1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0" fontId="5" fillId="36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9" fontId="5" fillId="34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vertical="center" wrapText="1"/>
    </xf>
    <xf numFmtId="0" fontId="46" fillId="37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center" vertical="center" textRotation="90" wrapText="1"/>
    </xf>
    <xf numFmtId="9" fontId="5" fillId="38" borderId="10" xfId="0" applyNumberFormat="1" applyFont="1" applyFill="1" applyBorder="1" applyAlignment="1">
      <alignment horizontal="center" vertical="center"/>
    </xf>
    <xf numFmtId="9" fontId="46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9" fontId="5" fillId="0" borderId="10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9" fontId="46" fillId="0" borderId="10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vertical="center"/>
    </xf>
    <xf numFmtId="0" fontId="5" fillId="37" borderId="10" xfId="0" applyFont="1" applyFill="1" applyBorder="1" applyAlignment="1">
      <alignment horizontal="left" vertical="center" wrapText="1"/>
    </xf>
    <xf numFmtId="9" fontId="5" fillId="37" borderId="10" xfId="0" applyNumberFormat="1" applyFont="1" applyFill="1" applyBorder="1" applyAlignment="1">
      <alignment horizontal="center" vertical="center"/>
    </xf>
    <xf numFmtId="9" fontId="46" fillId="0" borderId="10" xfId="0" applyNumberFormat="1" applyFont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9" fontId="5" fillId="34" borderId="11" xfId="0" applyNumberFormat="1" applyFont="1" applyFill="1" applyBorder="1" applyAlignment="1">
      <alignment horizontal="center" vertical="center"/>
    </xf>
    <xf numFmtId="9" fontId="5" fillId="34" borderId="13" xfId="0" applyNumberFormat="1" applyFont="1" applyFill="1" applyBorder="1" applyAlignment="1">
      <alignment horizontal="center" vertical="center"/>
    </xf>
    <xf numFmtId="9" fontId="5" fillId="34" borderId="17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center"/>
    </xf>
    <xf numFmtId="9" fontId="46" fillId="37" borderId="11" xfId="0" applyNumberFormat="1" applyFont="1" applyFill="1" applyBorder="1" applyAlignment="1">
      <alignment horizontal="center" vertical="center"/>
    </xf>
    <xf numFmtId="9" fontId="46" fillId="37" borderId="13" xfId="0" applyNumberFormat="1" applyFont="1" applyFill="1" applyBorder="1" applyAlignment="1">
      <alignment horizontal="center" vertical="center"/>
    </xf>
    <xf numFmtId="9" fontId="46" fillId="37" borderId="17" xfId="0" applyNumberFormat="1" applyFont="1" applyFill="1" applyBorder="1" applyAlignment="1">
      <alignment horizontal="center" vertical="center"/>
    </xf>
    <xf numFmtId="0" fontId="48" fillId="37" borderId="11" xfId="0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9" fontId="5" fillId="37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9" fontId="5" fillId="34" borderId="14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textRotation="90" wrapText="1"/>
    </xf>
    <xf numFmtId="0" fontId="4" fillId="35" borderId="17" xfId="0" applyFont="1" applyFill="1" applyBorder="1" applyAlignment="1">
      <alignment horizontal="center" vertical="center" textRotation="90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textRotation="90" wrapText="1"/>
    </xf>
    <xf numFmtId="0" fontId="48" fillId="35" borderId="17" xfId="0" applyFont="1" applyFill="1" applyBorder="1" applyAlignment="1">
      <alignment horizontal="center" vertical="center" textRotation="90" wrapText="1"/>
    </xf>
    <xf numFmtId="9" fontId="4" fillId="35" borderId="15" xfId="53" applyFont="1" applyFill="1" applyBorder="1" applyAlignment="1">
      <alignment horizontal="center" vertical="center" wrapText="1"/>
    </xf>
    <xf numFmtId="9" fontId="4" fillId="35" borderId="14" xfId="53" applyFont="1" applyFill="1" applyBorder="1" applyAlignment="1">
      <alignment horizontal="center" vertical="center" wrapText="1"/>
    </xf>
    <xf numFmtId="9" fontId="4" fillId="35" borderId="16" xfId="53" applyFont="1" applyFill="1" applyBorder="1" applyAlignment="1">
      <alignment horizontal="center" vertical="center" wrapText="1"/>
    </xf>
    <xf numFmtId="0" fontId="48" fillId="38" borderId="15" xfId="0" applyFont="1" applyFill="1" applyBorder="1" applyAlignment="1">
      <alignment horizontal="center" vertical="center" wrapText="1"/>
    </xf>
    <xf numFmtId="0" fontId="48" fillId="38" borderId="14" xfId="0" applyFont="1" applyFill="1" applyBorder="1" applyAlignment="1">
      <alignment horizontal="center" vertical="center" wrapText="1"/>
    </xf>
    <xf numFmtId="0" fontId="48" fillId="38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46" fillId="0" borderId="11" xfId="0" applyNumberFormat="1" applyFont="1" applyFill="1" applyBorder="1" applyAlignment="1">
      <alignment horizontal="center" vertical="center"/>
    </xf>
    <xf numFmtId="9" fontId="46" fillId="0" borderId="17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48" fillId="38" borderId="11" xfId="0" applyFont="1" applyFill="1" applyBorder="1" applyAlignment="1">
      <alignment horizontal="center" vertical="center" wrapText="1"/>
    </xf>
    <xf numFmtId="0" fontId="48" fillId="38" borderId="13" xfId="0" applyFont="1" applyFill="1" applyBorder="1" applyAlignment="1">
      <alignment horizontal="center" vertical="center" wrapText="1"/>
    </xf>
    <xf numFmtId="0" fontId="48" fillId="38" borderId="17" xfId="0" applyFont="1" applyFill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vertical="center"/>
    </xf>
    <xf numFmtId="9" fontId="46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64" zoomScaleNormal="64" zoomScalePageLayoutView="0" workbookViewId="0" topLeftCell="A5">
      <pane ySplit="3" topLeftCell="A8" activePane="bottomLeft" state="frozen"/>
      <selection pane="topLeft" activeCell="A5" sqref="A5"/>
      <selection pane="bottomLeft" activeCell="W29" sqref="A2:W29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0.8515625" style="16" customWidth="1"/>
    <col min="5" max="5" width="18.57421875" style="1" customWidth="1"/>
    <col min="6" max="6" width="5.28125" style="1" hidden="1" customWidth="1"/>
    <col min="7" max="7" width="6.7109375" style="24" customWidth="1"/>
    <col min="8" max="11" width="6.00390625" style="24" hidden="1" customWidth="1"/>
    <col min="12" max="12" width="7.140625" style="1" customWidth="1"/>
    <col min="13" max="13" width="23.00390625" style="8" customWidth="1"/>
    <col min="14" max="14" width="8.140625" style="1" customWidth="1"/>
    <col min="15" max="15" width="20.57421875" style="1" customWidth="1"/>
    <col min="16" max="19" width="6.140625" style="12" customWidth="1"/>
    <col min="20" max="20" width="7.8515625" style="1" customWidth="1"/>
    <col min="21" max="22" width="7.00390625" style="1" customWidth="1"/>
    <col min="23" max="23" width="6.421875" style="1" customWidth="1"/>
    <col min="24" max="24" width="65.8515625" style="1" customWidth="1"/>
    <col min="25" max="25" width="11.8515625" style="1" bestFit="1" customWidth="1"/>
    <col min="26" max="16384" width="11.421875" style="1" customWidth="1"/>
  </cols>
  <sheetData>
    <row r="1" spans="1:24" ht="18.75">
      <c r="A1" s="91" t="s">
        <v>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18"/>
    </row>
    <row r="2" spans="1:24" ht="18.75">
      <c r="A2" s="91" t="s">
        <v>31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8"/>
    </row>
    <row r="3" spans="1:24" ht="18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8"/>
    </row>
    <row r="4" spans="1:24" ht="18.75">
      <c r="A4" s="92" t="s">
        <v>20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5"/>
      <c r="P4" s="9"/>
      <c r="Q4" s="9"/>
      <c r="R4" s="9"/>
      <c r="S4" s="9"/>
      <c r="T4" s="5"/>
      <c r="U4" s="5"/>
      <c r="V4" s="5"/>
      <c r="W4" s="5"/>
      <c r="X4" s="5"/>
    </row>
    <row r="5" ht="15"/>
    <row r="6" spans="1:24" ht="26.25" customHeight="1">
      <c r="A6" s="93" t="s">
        <v>0</v>
      </c>
      <c r="B6" s="93" t="s">
        <v>1</v>
      </c>
      <c r="C6" s="93" t="s">
        <v>18</v>
      </c>
      <c r="D6" s="95" t="s">
        <v>14</v>
      </c>
      <c r="E6" s="93" t="s">
        <v>7</v>
      </c>
      <c r="F6" s="97" t="s">
        <v>2</v>
      </c>
      <c r="G6" s="101" t="s">
        <v>32</v>
      </c>
      <c r="H6" s="106" t="s">
        <v>30</v>
      </c>
      <c r="I6" s="107"/>
      <c r="J6" s="107"/>
      <c r="K6" s="108"/>
      <c r="L6" s="97" t="s">
        <v>9</v>
      </c>
      <c r="M6" s="93" t="s">
        <v>10</v>
      </c>
      <c r="N6" s="97" t="s">
        <v>12</v>
      </c>
      <c r="O6" s="93" t="s">
        <v>13</v>
      </c>
      <c r="P6" s="103" t="s">
        <v>3</v>
      </c>
      <c r="Q6" s="104"/>
      <c r="R6" s="104"/>
      <c r="S6" s="105"/>
      <c r="T6" s="97" t="s">
        <v>15</v>
      </c>
      <c r="U6" s="97" t="s">
        <v>16</v>
      </c>
      <c r="V6" s="97" t="s">
        <v>4</v>
      </c>
      <c r="W6" s="97" t="s">
        <v>5</v>
      </c>
      <c r="X6" s="99" t="s">
        <v>6</v>
      </c>
    </row>
    <row r="7" spans="1:24" ht="59.25" customHeight="1">
      <c r="A7" s="94"/>
      <c r="B7" s="94"/>
      <c r="C7" s="94"/>
      <c r="D7" s="96"/>
      <c r="E7" s="94"/>
      <c r="F7" s="98"/>
      <c r="G7" s="102"/>
      <c r="H7" s="29" t="s">
        <v>26</v>
      </c>
      <c r="I7" s="29" t="s">
        <v>27</v>
      </c>
      <c r="J7" s="29" t="s">
        <v>28</v>
      </c>
      <c r="K7" s="29" t="s">
        <v>29</v>
      </c>
      <c r="L7" s="98"/>
      <c r="M7" s="94"/>
      <c r="N7" s="98"/>
      <c r="O7" s="94"/>
      <c r="P7" s="10" t="s">
        <v>26</v>
      </c>
      <c r="Q7" s="10" t="s">
        <v>27</v>
      </c>
      <c r="R7" s="10" t="s">
        <v>28</v>
      </c>
      <c r="S7" s="10" t="s">
        <v>29</v>
      </c>
      <c r="T7" s="98"/>
      <c r="U7" s="98"/>
      <c r="V7" s="98"/>
      <c r="W7" s="98"/>
      <c r="X7" s="100"/>
    </row>
    <row r="8" spans="1:24" s="34" customFormat="1" ht="49.5" customHeight="1">
      <c r="A8" s="77" t="s">
        <v>17</v>
      </c>
      <c r="B8" s="78" t="s">
        <v>44</v>
      </c>
      <c r="C8" s="78" t="s">
        <v>39</v>
      </c>
      <c r="D8" s="79" t="s">
        <v>40</v>
      </c>
      <c r="E8" s="66" t="s">
        <v>58</v>
      </c>
      <c r="F8" s="80"/>
      <c r="G8" s="81">
        <v>1</v>
      </c>
      <c r="H8" s="31"/>
      <c r="I8" s="31"/>
      <c r="J8" s="31"/>
      <c r="K8" s="31"/>
      <c r="L8" s="109">
        <v>0</v>
      </c>
      <c r="M8" s="32" t="s">
        <v>52</v>
      </c>
      <c r="N8" s="26">
        <v>0.15</v>
      </c>
      <c r="O8" s="35" t="s">
        <v>21</v>
      </c>
      <c r="P8" s="33">
        <v>0.07</v>
      </c>
      <c r="Q8" s="33"/>
      <c r="R8" s="33">
        <v>0.08</v>
      </c>
      <c r="S8" s="33"/>
      <c r="T8" s="30"/>
      <c r="U8" s="3">
        <f>+T8*N8</f>
        <v>0</v>
      </c>
      <c r="V8" s="49"/>
      <c r="W8" s="49"/>
      <c r="X8" s="72"/>
    </row>
    <row r="9" spans="1:24" s="34" customFormat="1" ht="42.75" customHeight="1">
      <c r="A9" s="77"/>
      <c r="B9" s="78"/>
      <c r="C9" s="78"/>
      <c r="D9" s="79"/>
      <c r="E9" s="67"/>
      <c r="F9" s="80"/>
      <c r="G9" s="81"/>
      <c r="H9" s="31"/>
      <c r="I9" s="31"/>
      <c r="J9" s="31"/>
      <c r="K9" s="31"/>
      <c r="L9" s="109"/>
      <c r="M9" s="32" t="s">
        <v>38</v>
      </c>
      <c r="N9" s="26">
        <v>0.15</v>
      </c>
      <c r="O9" s="35" t="s">
        <v>21</v>
      </c>
      <c r="P9" s="33"/>
      <c r="Q9" s="33">
        <v>0.07</v>
      </c>
      <c r="R9" s="33"/>
      <c r="S9" s="33">
        <v>0.08</v>
      </c>
      <c r="T9" s="30"/>
      <c r="U9" s="3">
        <f>+T9*N9</f>
        <v>0</v>
      </c>
      <c r="V9" s="50"/>
      <c r="W9" s="50"/>
      <c r="X9" s="73"/>
    </row>
    <row r="10" spans="1:24" s="34" customFormat="1" ht="53.25" customHeight="1">
      <c r="A10" s="77"/>
      <c r="B10" s="78"/>
      <c r="C10" s="78"/>
      <c r="D10" s="79"/>
      <c r="E10" s="68"/>
      <c r="F10" s="80"/>
      <c r="G10" s="81"/>
      <c r="H10" s="37"/>
      <c r="I10" s="37"/>
      <c r="J10" s="37"/>
      <c r="K10" s="37"/>
      <c r="L10" s="109"/>
      <c r="M10" s="36" t="s">
        <v>41</v>
      </c>
      <c r="N10" s="26">
        <v>0.7</v>
      </c>
      <c r="O10" s="35" t="s">
        <v>21</v>
      </c>
      <c r="P10" s="33"/>
      <c r="Q10" s="33">
        <v>0.35</v>
      </c>
      <c r="R10" s="33"/>
      <c r="S10" s="33">
        <v>0.35</v>
      </c>
      <c r="T10" s="30"/>
      <c r="U10" s="3">
        <f>+T10*N10</f>
        <v>0</v>
      </c>
      <c r="V10" s="50"/>
      <c r="W10" s="50"/>
      <c r="X10" s="73"/>
    </row>
    <row r="11" spans="1:24" ht="42.75" customHeight="1">
      <c r="A11" s="74" t="s">
        <v>11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4">
        <f>SUM(N8:N10)</f>
        <v>1</v>
      </c>
      <c r="O11" s="6"/>
      <c r="P11" s="11">
        <f>+P8+P9+P10</f>
        <v>0.07</v>
      </c>
      <c r="Q11" s="11">
        <f>+Q8+Q9+Q10</f>
        <v>0.42</v>
      </c>
      <c r="R11" s="11">
        <f>+R8+R9+R10</f>
        <v>0.08</v>
      </c>
      <c r="S11" s="11">
        <f>+S8+S9+S10</f>
        <v>0.43</v>
      </c>
      <c r="T11" s="4"/>
      <c r="U11" s="4">
        <f>SUM(U8:U10)</f>
        <v>0</v>
      </c>
      <c r="V11" s="4">
        <v>0.2</v>
      </c>
      <c r="W11" s="4">
        <f>+V11*U11</f>
        <v>0</v>
      </c>
      <c r="X11" s="7"/>
    </row>
    <row r="12" spans="1:24" ht="103.5" customHeight="1">
      <c r="A12" s="89" t="s">
        <v>17</v>
      </c>
      <c r="B12" s="78" t="s">
        <v>53</v>
      </c>
      <c r="C12" s="78" t="s">
        <v>50</v>
      </c>
      <c r="D12" s="79" t="s">
        <v>45</v>
      </c>
      <c r="E12" s="78" t="s">
        <v>51</v>
      </c>
      <c r="F12" s="25">
        <v>0.15</v>
      </c>
      <c r="G12" s="109">
        <v>3</v>
      </c>
      <c r="H12" s="86"/>
      <c r="I12" s="86"/>
      <c r="J12" s="86"/>
      <c r="K12" s="86"/>
      <c r="L12" s="109">
        <v>0</v>
      </c>
      <c r="M12" s="27" t="s">
        <v>24</v>
      </c>
      <c r="N12" s="2">
        <v>0.33</v>
      </c>
      <c r="O12" s="13" t="s">
        <v>21</v>
      </c>
      <c r="P12" s="15">
        <v>0.17</v>
      </c>
      <c r="Q12" s="15"/>
      <c r="R12" s="15">
        <v>0.16</v>
      </c>
      <c r="S12" s="15"/>
      <c r="T12" s="30"/>
      <c r="U12" s="3">
        <f>+T12*N12</f>
        <v>0</v>
      </c>
      <c r="V12" s="49"/>
      <c r="W12" s="49"/>
      <c r="X12" s="52"/>
    </row>
    <row r="13" spans="1:24" ht="141.75" customHeight="1">
      <c r="A13" s="90"/>
      <c r="B13" s="78"/>
      <c r="C13" s="78"/>
      <c r="D13" s="79"/>
      <c r="E13" s="78"/>
      <c r="F13" s="25"/>
      <c r="G13" s="109"/>
      <c r="H13" s="87"/>
      <c r="I13" s="87"/>
      <c r="J13" s="87"/>
      <c r="K13" s="87"/>
      <c r="L13" s="109"/>
      <c r="M13" s="28" t="s">
        <v>25</v>
      </c>
      <c r="N13" s="2">
        <v>0.33</v>
      </c>
      <c r="O13" s="13" t="s">
        <v>21</v>
      </c>
      <c r="P13" s="15">
        <v>0.08</v>
      </c>
      <c r="Q13" s="15">
        <v>0.08</v>
      </c>
      <c r="R13" s="15">
        <v>0.08</v>
      </c>
      <c r="S13" s="15">
        <v>0.09</v>
      </c>
      <c r="T13" s="30"/>
      <c r="U13" s="3">
        <f>+T13*N13</f>
        <v>0</v>
      </c>
      <c r="V13" s="50"/>
      <c r="W13" s="50"/>
      <c r="X13" s="53"/>
    </row>
    <row r="14" spans="1:24" ht="69" customHeight="1">
      <c r="A14" s="90"/>
      <c r="B14" s="78"/>
      <c r="C14" s="78"/>
      <c r="D14" s="79"/>
      <c r="E14" s="78"/>
      <c r="F14" s="26"/>
      <c r="G14" s="109"/>
      <c r="H14" s="88"/>
      <c r="I14" s="88"/>
      <c r="J14" s="88"/>
      <c r="K14" s="88"/>
      <c r="L14" s="109"/>
      <c r="M14" s="28" t="s">
        <v>23</v>
      </c>
      <c r="N14" s="2">
        <v>0.34</v>
      </c>
      <c r="O14" s="13" t="s">
        <v>21</v>
      </c>
      <c r="P14" s="15">
        <v>0.17</v>
      </c>
      <c r="Q14" s="15"/>
      <c r="R14" s="15"/>
      <c r="S14" s="15">
        <v>0.17</v>
      </c>
      <c r="T14" s="30"/>
      <c r="U14" s="3">
        <f>+T14*N14</f>
        <v>0</v>
      </c>
      <c r="V14" s="23"/>
      <c r="W14" s="23"/>
      <c r="X14" s="54"/>
    </row>
    <row r="15" spans="1:24" ht="42.75" customHeight="1">
      <c r="A15" s="74" t="s">
        <v>11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4">
        <f>SUM(N12:N14)</f>
        <v>1</v>
      </c>
      <c r="O15" s="6"/>
      <c r="P15" s="11">
        <f>+P12+P13+P14</f>
        <v>0.42000000000000004</v>
      </c>
      <c r="Q15" s="11">
        <f>+Q12+Q13+Q14</f>
        <v>0.08</v>
      </c>
      <c r="R15" s="11">
        <f>+R12+R13+R14</f>
        <v>0.24</v>
      </c>
      <c r="S15" s="11">
        <f>+S12+S13+S14</f>
        <v>0.26</v>
      </c>
      <c r="T15" s="4"/>
      <c r="U15" s="4">
        <f>+U12+U13+U14</f>
        <v>0</v>
      </c>
      <c r="V15" s="4">
        <v>0.2</v>
      </c>
      <c r="W15" s="4">
        <f>+V15*U15</f>
        <v>0</v>
      </c>
      <c r="X15" s="7"/>
    </row>
    <row r="16" spans="1:24" s="34" customFormat="1" ht="62.25" customHeight="1">
      <c r="A16" s="77" t="s">
        <v>47</v>
      </c>
      <c r="B16" s="78" t="s">
        <v>48</v>
      </c>
      <c r="C16" s="78" t="s">
        <v>36</v>
      </c>
      <c r="D16" s="79" t="s">
        <v>46</v>
      </c>
      <c r="E16" s="66" t="s">
        <v>37</v>
      </c>
      <c r="F16" s="80"/>
      <c r="G16" s="110">
        <v>1</v>
      </c>
      <c r="H16" s="31"/>
      <c r="I16" s="31"/>
      <c r="J16" s="31"/>
      <c r="K16" s="31"/>
      <c r="L16" s="109">
        <v>3</v>
      </c>
      <c r="M16" s="32" t="s">
        <v>33</v>
      </c>
      <c r="N16" s="26">
        <v>0.2</v>
      </c>
      <c r="O16" s="35" t="s">
        <v>21</v>
      </c>
      <c r="P16" s="33"/>
      <c r="Q16" s="33">
        <v>0.1</v>
      </c>
      <c r="R16" s="33"/>
      <c r="S16" s="33">
        <v>0.1</v>
      </c>
      <c r="T16" s="30"/>
      <c r="U16" s="3">
        <f>+T16*N16</f>
        <v>0</v>
      </c>
      <c r="V16" s="49"/>
      <c r="W16" s="49"/>
      <c r="X16" s="72"/>
    </row>
    <row r="17" spans="1:24" s="34" customFormat="1" ht="53.25" customHeight="1">
      <c r="A17" s="77"/>
      <c r="B17" s="78"/>
      <c r="C17" s="78"/>
      <c r="D17" s="79"/>
      <c r="E17" s="68"/>
      <c r="F17" s="80"/>
      <c r="G17" s="111"/>
      <c r="H17" s="37"/>
      <c r="I17" s="37"/>
      <c r="J17" s="37"/>
      <c r="K17" s="37"/>
      <c r="L17" s="109"/>
      <c r="M17" s="36" t="s">
        <v>34</v>
      </c>
      <c r="N17" s="26">
        <v>0.8</v>
      </c>
      <c r="O17" s="35" t="s">
        <v>21</v>
      </c>
      <c r="P17" s="33">
        <v>0.4</v>
      </c>
      <c r="Q17" s="33"/>
      <c r="R17" s="33">
        <v>0.4</v>
      </c>
      <c r="S17" s="33"/>
      <c r="T17" s="30"/>
      <c r="U17" s="3">
        <f>+T17*N17</f>
        <v>0</v>
      </c>
      <c r="V17" s="50"/>
      <c r="W17" s="50"/>
      <c r="X17" s="73"/>
    </row>
    <row r="18" spans="1:24" ht="42.75" customHeight="1">
      <c r="A18" s="74" t="s">
        <v>11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4">
        <f>SUM(N16:N17)</f>
        <v>1</v>
      </c>
      <c r="O18" s="6"/>
      <c r="P18" s="11">
        <f>+P16+P17</f>
        <v>0.4</v>
      </c>
      <c r="Q18" s="11">
        <f>+Q16+Q17</f>
        <v>0.1</v>
      </c>
      <c r="R18" s="11">
        <f>+R16+R17</f>
        <v>0.4</v>
      </c>
      <c r="S18" s="11">
        <f>+S16+S17</f>
        <v>0.1</v>
      </c>
      <c r="T18" s="4"/>
      <c r="U18" s="4">
        <f>SUM(U16:U17)</f>
        <v>0</v>
      </c>
      <c r="V18" s="4">
        <v>0.2</v>
      </c>
      <c r="W18" s="4">
        <f>+V18*U18</f>
        <v>0</v>
      </c>
      <c r="X18" s="7"/>
    </row>
    <row r="19" spans="1:24" ht="38.25" customHeight="1">
      <c r="A19" s="77" t="s">
        <v>17</v>
      </c>
      <c r="B19" s="78" t="s">
        <v>19</v>
      </c>
      <c r="C19" s="78" t="s">
        <v>60</v>
      </c>
      <c r="D19" s="112" t="s">
        <v>49</v>
      </c>
      <c r="E19" s="113" t="s">
        <v>61</v>
      </c>
      <c r="F19" s="118"/>
      <c r="G19" s="110">
        <v>1</v>
      </c>
      <c r="H19" s="115"/>
      <c r="I19" s="115"/>
      <c r="J19" s="115"/>
      <c r="K19" s="115"/>
      <c r="L19" s="114">
        <v>3</v>
      </c>
      <c r="M19" s="14"/>
      <c r="N19" s="47">
        <v>0.1</v>
      </c>
      <c r="O19" s="13" t="s">
        <v>21</v>
      </c>
      <c r="P19" s="15">
        <v>0.05</v>
      </c>
      <c r="Q19" s="15"/>
      <c r="R19" s="15">
        <v>0.05</v>
      </c>
      <c r="S19" s="15"/>
      <c r="T19" s="30"/>
      <c r="U19" s="3">
        <f>+T19*N19</f>
        <v>0</v>
      </c>
      <c r="V19" s="48"/>
      <c r="W19" s="49"/>
      <c r="X19" s="52"/>
    </row>
    <row r="20" spans="1:24" ht="60.75" customHeight="1">
      <c r="A20" s="77"/>
      <c r="B20" s="78"/>
      <c r="C20" s="78"/>
      <c r="D20" s="112"/>
      <c r="E20" s="113"/>
      <c r="F20" s="118"/>
      <c r="G20" s="119"/>
      <c r="H20" s="116"/>
      <c r="I20" s="116"/>
      <c r="J20" s="116"/>
      <c r="K20" s="116"/>
      <c r="L20" s="114"/>
      <c r="M20" s="14"/>
      <c r="N20" s="47">
        <v>0.3</v>
      </c>
      <c r="O20" s="13" t="s">
        <v>21</v>
      </c>
      <c r="P20" s="15"/>
      <c r="Q20" s="15">
        <v>0.15</v>
      </c>
      <c r="R20" s="15"/>
      <c r="S20" s="15">
        <v>0.15</v>
      </c>
      <c r="T20" s="30"/>
      <c r="U20" s="3">
        <f>+T20*N20</f>
        <v>0</v>
      </c>
      <c r="V20" s="48"/>
      <c r="W20" s="50"/>
      <c r="X20" s="53"/>
    </row>
    <row r="21" spans="1:24" ht="60.75" customHeight="1">
      <c r="A21" s="77"/>
      <c r="B21" s="78"/>
      <c r="C21" s="78"/>
      <c r="D21" s="112"/>
      <c r="E21" s="113"/>
      <c r="F21" s="37"/>
      <c r="G21" s="111"/>
      <c r="H21" s="117"/>
      <c r="I21" s="117"/>
      <c r="J21" s="117"/>
      <c r="K21" s="117"/>
      <c r="L21" s="114"/>
      <c r="M21" s="14"/>
      <c r="N21" s="47">
        <v>0.6</v>
      </c>
      <c r="O21" s="13" t="s">
        <v>21</v>
      </c>
      <c r="P21" s="15">
        <v>0.3</v>
      </c>
      <c r="Q21" s="15"/>
      <c r="R21" s="15">
        <v>0.3</v>
      </c>
      <c r="S21" s="15"/>
      <c r="T21" s="30"/>
      <c r="U21" s="3">
        <f>+T21*N21</f>
        <v>0</v>
      </c>
      <c r="V21" s="4"/>
      <c r="W21" s="51"/>
      <c r="X21" s="54"/>
    </row>
    <row r="22" spans="1:24" ht="31.5" customHeight="1">
      <c r="A22" s="55" t="s">
        <v>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4">
        <f>SUM(N19:N21)</f>
        <v>1</v>
      </c>
      <c r="O22" s="6"/>
      <c r="P22" s="11">
        <f>SUM(P19:P21)</f>
        <v>0.35</v>
      </c>
      <c r="Q22" s="11">
        <f>SUM(Q19:Q21)</f>
        <v>0.15</v>
      </c>
      <c r="R22" s="11">
        <f>SUM(R19:R21)</f>
        <v>0.35</v>
      </c>
      <c r="S22" s="11">
        <f>SUM(S19:S21)</f>
        <v>0.15</v>
      </c>
      <c r="T22" s="4"/>
      <c r="U22" s="4">
        <f>SUM(U19:U20)</f>
        <v>0</v>
      </c>
      <c r="V22" s="4">
        <v>0.2</v>
      </c>
      <c r="W22" s="4">
        <f>+V22*U22</f>
        <v>0</v>
      </c>
      <c r="X22" s="7"/>
    </row>
    <row r="23" spans="1:24" ht="78" customHeight="1">
      <c r="A23" s="63" t="s">
        <v>42</v>
      </c>
      <c r="B23" s="66" t="s">
        <v>43</v>
      </c>
      <c r="C23" s="69" t="s">
        <v>54</v>
      </c>
      <c r="D23" s="70"/>
      <c r="E23" s="69" t="s">
        <v>57</v>
      </c>
      <c r="F23" s="71"/>
      <c r="G23" s="56"/>
      <c r="H23" s="59"/>
      <c r="I23" s="59"/>
      <c r="J23" s="59"/>
      <c r="K23" s="59"/>
      <c r="L23" s="62">
        <v>0</v>
      </c>
      <c r="M23" s="45" t="s">
        <v>59</v>
      </c>
      <c r="N23" s="2">
        <v>0.6</v>
      </c>
      <c r="O23" s="13"/>
      <c r="P23" s="15">
        <v>0.6</v>
      </c>
      <c r="Q23" s="15"/>
      <c r="R23" s="15"/>
      <c r="S23" s="15"/>
      <c r="T23" s="30"/>
      <c r="U23" s="3">
        <f>+T23*N23</f>
        <v>0</v>
      </c>
      <c r="V23" s="48"/>
      <c r="W23" s="49"/>
      <c r="X23" s="52"/>
    </row>
    <row r="24" spans="1:24" ht="44.25" customHeight="1">
      <c r="A24" s="64"/>
      <c r="B24" s="67"/>
      <c r="C24" s="69"/>
      <c r="D24" s="70"/>
      <c r="E24" s="69"/>
      <c r="F24" s="71"/>
      <c r="G24" s="57"/>
      <c r="H24" s="60"/>
      <c r="I24" s="60"/>
      <c r="J24" s="60"/>
      <c r="K24" s="60"/>
      <c r="L24" s="62"/>
      <c r="M24" s="45" t="s">
        <v>55</v>
      </c>
      <c r="N24" s="2">
        <v>0.2</v>
      </c>
      <c r="O24" s="13"/>
      <c r="P24" s="15"/>
      <c r="Q24" s="15">
        <v>0.2</v>
      </c>
      <c r="R24" s="15"/>
      <c r="S24" s="15"/>
      <c r="T24" s="30"/>
      <c r="U24" s="3">
        <f>+T24*N24</f>
        <v>0</v>
      </c>
      <c r="V24" s="48"/>
      <c r="W24" s="50"/>
      <c r="X24" s="53"/>
    </row>
    <row r="25" spans="1:24" ht="48" customHeight="1">
      <c r="A25" s="65"/>
      <c r="B25" s="68"/>
      <c r="C25" s="69"/>
      <c r="D25" s="70"/>
      <c r="E25" s="69"/>
      <c r="F25" s="46"/>
      <c r="G25" s="58"/>
      <c r="H25" s="61"/>
      <c r="I25" s="61"/>
      <c r="J25" s="61"/>
      <c r="K25" s="61"/>
      <c r="L25" s="62"/>
      <c r="M25" s="45" t="s">
        <v>56</v>
      </c>
      <c r="N25" s="2">
        <v>0.2</v>
      </c>
      <c r="O25" s="13"/>
      <c r="P25" s="15"/>
      <c r="Q25" s="15"/>
      <c r="R25" s="15">
        <v>0.2</v>
      </c>
      <c r="S25" s="15"/>
      <c r="T25" s="30"/>
      <c r="U25" s="3">
        <f>+T25*N25</f>
        <v>0</v>
      </c>
      <c r="V25" s="4"/>
      <c r="W25" s="51"/>
      <c r="X25" s="54"/>
    </row>
    <row r="26" spans="1:24" ht="31.5" customHeight="1">
      <c r="A26" s="55" t="s">
        <v>11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4">
        <f>SUM(N23:N25)</f>
        <v>1</v>
      </c>
      <c r="O26" s="6"/>
      <c r="P26" s="11">
        <f>+P23+P24+P25</f>
        <v>0.6</v>
      </c>
      <c r="Q26" s="11">
        <f>+Q23+Q24+Q25</f>
        <v>0.2</v>
      </c>
      <c r="R26" s="11">
        <f>+R23+R24+R25</f>
        <v>0.2</v>
      </c>
      <c r="S26" s="11">
        <f>+S23+S24+S25</f>
        <v>0</v>
      </c>
      <c r="T26" s="4"/>
      <c r="U26" s="4">
        <f>SUM(U23:U24)</f>
        <v>0</v>
      </c>
      <c r="V26" s="4">
        <v>0.2</v>
      </c>
      <c r="W26" s="4">
        <f>+V26*U26</f>
        <v>0</v>
      </c>
      <c r="X26" s="7"/>
    </row>
    <row r="27" spans="1:24" ht="33.75" customHeight="1">
      <c r="A27" s="74" t="s">
        <v>35</v>
      </c>
      <c r="B27" s="75"/>
      <c r="C27" s="75"/>
      <c r="D27" s="75"/>
      <c r="E27" s="75"/>
      <c r="F27" s="38"/>
      <c r="G27" s="39"/>
      <c r="H27" s="39"/>
      <c r="I27" s="39"/>
      <c r="J27" s="39"/>
      <c r="K27" s="39"/>
      <c r="L27" s="40"/>
      <c r="M27" s="41"/>
      <c r="N27" s="40"/>
      <c r="O27" s="42"/>
      <c r="P27" s="82"/>
      <c r="Q27" s="83"/>
      <c r="R27" s="83"/>
      <c r="S27" s="84"/>
      <c r="T27" s="84"/>
      <c r="U27" s="85"/>
      <c r="V27" s="43">
        <f>+V11+V15+V18+V22+V26</f>
        <v>1</v>
      </c>
      <c r="W27" s="43">
        <f>+W11+W15+W18+W22+W26</f>
        <v>0</v>
      </c>
      <c r="X27" s="44"/>
    </row>
    <row r="28" spans="4:12" ht="18.75">
      <c r="D28" s="19"/>
      <c r="E28" s="20"/>
      <c r="L28" s="21"/>
    </row>
    <row r="29" spans="1:22" ht="15">
      <c r="A29" s="17"/>
      <c r="B29" s="17"/>
      <c r="C29" s="17"/>
      <c r="V29" s="22"/>
    </row>
    <row r="30" ht="15">
      <c r="A30" s="1" t="s">
        <v>22</v>
      </c>
    </row>
    <row r="32" ht="15">
      <c r="L32" s="21"/>
    </row>
  </sheetData>
  <sheetProtection/>
  <mergeCells count="95">
    <mergeCell ref="X16:X17"/>
    <mergeCell ref="V19:V20"/>
    <mergeCell ref="I19:I21"/>
    <mergeCell ref="J19:J21"/>
    <mergeCell ref="K19:K21"/>
    <mergeCell ref="F19:F20"/>
    <mergeCell ref="H19:H21"/>
    <mergeCell ref="W16:W17"/>
    <mergeCell ref="G19:G21"/>
    <mergeCell ref="A18:M18"/>
    <mergeCell ref="A22:M22"/>
    <mergeCell ref="A19:A21"/>
    <mergeCell ref="B19:B21"/>
    <mergeCell ref="C19:C21"/>
    <mergeCell ref="D19:D21"/>
    <mergeCell ref="E19:E21"/>
    <mergeCell ref="L19:L21"/>
    <mergeCell ref="C12:C14"/>
    <mergeCell ref="D12:D14"/>
    <mergeCell ref="E12:E14"/>
    <mergeCell ref="W12:W13"/>
    <mergeCell ref="A15:M15"/>
    <mergeCell ref="A16:A17"/>
    <mergeCell ref="B16:B17"/>
    <mergeCell ref="C16:C17"/>
    <mergeCell ref="D16:D17"/>
    <mergeCell ref="F16:F17"/>
    <mergeCell ref="L16:L17"/>
    <mergeCell ref="E16:E17"/>
    <mergeCell ref="L12:L14"/>
    <mergeCell ref="E6:E7"/>
    <mergeCell ref="E8:E10"/>
    <mergeCell ref="G16:G17"/>
    <mergeCell ref="G12:G14"/>
    <mergeCell ref="V16:V17"/>
    <mergeCell ref="H6:K6"/>
    <mergeCell ref="I12:I14"/>
    <mergeCell ref="T6:T7"/>
    <mergeCell ref="U6:U7"/>
    <mergeCell ref="H12:H14"/>
    <mergeCell ref="L8:L10"/>
    <mergeCell ref="V8:V10"/>
    <mergeCell ref="X6:X7"/>
    <mergeCell ref="G6:G7"/>
    <mergeCell ref="L6:L7"/>
    <mergeCell ref="M6:M7"/>
    <mergeCell ref="N6:N7"/>
    <mergeCell ref="O6:O7"/>
    <mergeCell ref="P6:S6"/>
    <mergeCell ref="V6:V7"/>
    <mergeCell ref="A1:W1"/>
    <mergeCell ref="A2:W2"/>
    <mergeCell ref="A3:W3"/>
    <mergeCell ref="A4:N4"/>
    <mergeCell ref="A6:A7"/>
    <mergeCell ref="B6:B7"/>
    <mergeCell ref="C6:C7"/>
    <mergeCell ref="D6:D7"/>
    <mergeCell ref="F6:F7"/>
    <mergeCell ref="W6:W7"/>
    <mergeCell ref="A27:E27"/>
    <mergeCell ref="P27:U27"/>
    <mergeCell ref="X12:X14"/>
    <mergeCell ref="X19:X21"/>
    <mergeCell ref="W19:W21"/>
    <mergeCell ref="J12:J14"/>
    <mergeCell ref="K12:K14"/>
    <mergeCell ref="V12:V13"/>
    <mergeCell ref="A12:A14"/>
    <mergeCell ref="B12:B14"/>
    <mergeCell ref="W8:W10"/>
    <mergeCell ref="X8:X10"/>
    <mergeCell ref="A11:M11"/>
    <mergeCell ref="A8:A10"/>
    <mergeCell ref="B8:B10"/>
    <mergeCell ref="C8:C10"/>
    <mergeCell ref="D8:D10"/>
    <mergeCell ref="F8:F10"/>
    <mergeCell ref="G8:G10"/>
    <mergeCell ref="A23:A25"/>
    <mergeCell ref="B23:B25"/>
    <mergeCell ref="C23:C25"/>
    <mergeCell ref="D23:D25"/>
    <mergeCell ref="E23:E25"/>
    <mergeCell ref="F23:F24"/>
    <mergeCell ref="V23:V24"/>
    <mergeCell ref="W23:W25"/>
    <mergeCell ref="X23:X25"/>
    <mergeCell ref="A26:M26"/>
    <mergeCell ref="G23:G25"/>
    <mergeCell ref="H23:H25"/>
    <mergeCell ref="I23:I25"/>
    <mergeCell ref="J23:J25"/>
    <mergeCell ref="K23:K25"/>
    <mergeCell ref="L23:L25"/>
  </mergeCells>
  <dataValidations count="1">
    <dataValidation type="textLength" operator="lessThanOrEqual" allowBlank="1" showInputMessage="1" showErrorMessage="1" promptTitle="Número máximo de caracteres" prompt="Esta celda tendrá máximo 400 caracteres" sqref="X28:X65414 X15:X18 X1:X11 X22 X26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rowBreaks count="1" manualBreakCount="1">
    <brk id="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2017-02-13T19:18:56Z</cp:lastPrinted>
  <dcterms:created xsi:type="dcterms:W3CDTF">2010-12-21T15:57:45Z</dcterms:created>
  <dcterms:modified xsi:type="dcterms:W3CDTF">2017-02-13T19:19:41Z</dcterms:modified>
  <cp:category/>
  <cp:version/>
  <cp:contentType/>
  <cp:contentStatus/>
</cp:coreProperties>
</file>