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tabRatio="602" activeTab="0"/>
  </bookViews>
  <sheets>
    <sheet name="Formulación" sheetId="1" r:id="rId1"/>
    <sheet name="Hoja2" sheetId="2" r:id="rId2"/>
    <sheet name="Hoja3" sheetId="3" r:id="rId3"/>
  </sheets>
  <definedNames>
    <definedName name="_xlnm.Print_Area" localSheetId="0">'Formulación'!$A$1:$V$73</definedName>
    <definedName name="_xlnm.Print_Titles" localSheetId="0">'Formulación'!$6:$7</definedName>
  </definedNames>
  <calcPr fullCalcOnLoad="1"/>
</workbook>
</file>

<file path=xl/comments1.xml><?xml version="1.0" encoding="utf-8"?>
<comments xmlns="http://schemas.openxmlformats.org/spreadsheetml/2006/main">
  <authors>
    <author>bgiraldo</author>
    <author>BGIRALDO</author>
  </authors>
  <commentList>
    <comment ref="S6" authorId="0">
      <text>
        <r>
          <rPr>
            <b/>
            <sz val="8"/>
            <rFont val="Tahoma"/>
            <family val="2"/>
          </rPr>
          <t>bgiraldo:</t>
        </r>
        <r>
          <rPr>
            <sz val="8"/>
            <rFont val="Tahoma"/>
            <family val="2"/>
          </rPr>
          <t xml:space="preserve">
Digite en esta celda el porcentaje de ejecución para cada actividad en valores de 0% a 100%</t>
        </r>
      </text>
    </comment>
    <comment ref="W6" authorId="1">
      <text>
        <r>
          <rPr>
            <b/>
            <sz val="9"/>
            <rFont val="Tahoma"/>
            <family val="2"/>
          </rPr>
          <t>BGIRALDO: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En esta celda registre los detalles de la ejecución de la meta, Ejplo:</t>
        </r>
        <r>
          <rPr>
            <sz val="9"/>
            <rFont val="Tahoma"/>
            <family val="2"/>
          </rPr>
          <t xml:space="preserve">
No. De cursos realizados: temáticas, No. De participantes por cada curso
 . No. De convenios suscritos,   Nombre de las Entidades con las cuales se suscribieron.
 No. De programas Autoevaluados, Nombres de los programas Autoevaluados.
 No. De docentes en movilidad académica saliente, nombre del docente y lugar de destino.
 No. de Docentes en movilidad académica entrante, nombre del docente y lugar de procedencia
               </t>
        </r>
      </text>
    </comment>
  </commentList>
</comments>
</file>

<file path=xl/sharedStrings.xml><?xml version="1.0" encoding="utf-8"?>
<sst xmlns="http://schemas.openxmlformats.org/spreadsheetml/2006/main" count="219" uniqueCount="134">
  <si>
    <t>Línea estratégica</t>
  </si>
  <si>
    <t>Objetivo estratégico</t>
  </si>
  <si>
    <t>Avance físico programado %</t>
  </si>
  <si>
    <t>% ponderación del indicador</t>
  </si>
  <si>
    <t>ejecución Vs ponderación</t>
  </si>
  <si>
    <t>Evidencias de la ejecución del indicador</t>
  </si>
  <si>
    <t>Indicador</t>
  </si>
  <si>
    <t>TECNOLOGICO DE ANTIOQUIA</t>
  </si>
  <si>
    <t>Presupuesto 
  (millones de pesos)</t>
  </si>
  <si>
    <t>TOTAL  PLAN DE ACCIÓN</t>
  </si>
  <si>
    <t>Actividades</t>
  </si>
  <si>
    <t>TOTAL ACUMULADO INDICADOR</t>
  </si>
  <si>
    <t>Ponderacion actividad</t>
  </si>
  <si>
    <t xml:space="preserve">Responsable </t>
  </si>
  <si>
    <t>Decanos</t>
  </si>
  <si>
    <t>código</t>
  </si>
  <si>
    <t>% ejecución de la actividad</t>
  </si>
  <si>
    <t>% ejecución del indicador</t>
  </si>
  <si>
    <t>Número de cursos/año</t>
  </si>
  <si>
    <t>Decano</t>
  </si>
  <si>
    <t xml:space="preserve">Decano </t>
  </si>
  <si>
    <t xml:space="preserve"> Decano </t>
  </si>
  <si>
    <t>Decano y Vicerrector Académico</t>
  </si>
  <si>
    <t>Docentes y Comités Curriculares</t>
  </si>
  <si>
    <t>DEPENDENCIA: FACULTAD DE CIENCIAS ADMINISTRATIVAS Y ECONÓMICAS</t>
  </si>
  <si>
    <t>Número de programas articulados con la educación media/año</t>
  </si>
  <si>
    <t xml:space="preserve">FIRMA - DECANO FACULTAD DE  CIENCIAS ADMINISTRATIVAS Y ECONÓMICAS </t>
  </si>
  <si>
    <t>Identificar las temáticas que inciden en el desarrollo de los programas académicos de la Facultad</t>
  </si>
  <si>
    <t>Elaboración de los materiales por los diferentes docentes</t>
  </si>
  <si>
    <t>Publicación y edición del material</t>
  </si>
  <si>
    <t>Realizar seguimiento a las actividades académicas - presentar informe</t>
  </si>
  <si>
    <t>Mantener convenios  activos con las Instituciones Educativas.</t>
  </si>
  <si>
    <t xml:space="preserve">Proyecto </t>
  </si>
  <si>
    <t>4. Incrementar el nivel de calidad de los programas Académicos</t>
  </si>
  <si>
    <t>1. APUESTA POR LA CALIDAD Y LA EXCELENCIA</t>
  </si>
  <si>
    <t xml:space="preserve">1. Aumentar la cobertura de educación superior con calidad  y pertinencia en el Valle de Aburrá </t>
  </si>
  <si>
    <t>Número de programas de Posgrado nuevos creados</t>
  </si>
  <si>
    <t>Determinar la oferta académica</t>
  </si>
  <si>
    <t>Total de estudiantes matriculados en Pregrado  - Medellín</t>
  </si>
  <si>
    <t>Número de asignaturas ofertadas con apoyo virtual</t>
  </si>
  <si>
    <t xml:space="preserve">Actividades académicas conjuntas con otras Facultades </t>
  </si>
  <si>
    <t>Radicación en el MEN</t>
  </si>
  <si>
    <t>Número de Material de producción Académica (libros, guías, manuales, cartillas, revistas)</t>
  </si>
  <si>
    <t xml:space="preserve">No. de eventos, cursos o proyectos de Extensión o investigación </t>
  </si>
  <si>
    <t>Elaborar propuesta</t>
  </si>
  <si>
    <t xml:space="preserve">Definir las asignaturas y temáticas </t>
  </si>
  <si>
    <t>Elaborar el diseño y contenido del curso</t>
  </si>
  <si>
    <t>Oferta educación continua</t>
  </si>
  <si>
    <t xml:space="preserve">Número de evento de educación continua  /año
</t>
  </si>
  <si>
    <t>Cursos  de actualización para egresados</t>
  </si>
  <si>
    <t xml:space="preserve"> Articulación  con la educación media </t>
  </si>
  <si>
    <t xml:space="preserve">3. INTERNACIONALIZACIÓN E INTERACCIÓN CON LOS AGENTES SOCIALES Y COMUNITARIOS </t>
  </si>
  <si>
    <t xml:space="preserve">1. Promover la
 formación de capital humano en la sociedad con el intercambio de conocimientos, saberes y prácticas </t>
  </si>
  <si>
    <t xml:space="preserve">6. Potenciar la relación del egresado como agente transformador de la vida académica y social </t>
  </si>
  <si>
    <t>Seleccionar los docentes  de Tiempo completo que van a asistir</t>
  </si>
  <si>
    <t>Diseñar los cursos, diplomados, seminarios, conferencias, congresos y cátedra abierta</t>
  </si>
  <si>
    <t>Ejecutar los cursos, diplomados, seminarios, conferencias, congresos y cátedra abierta.</t>
  </si>
  <si>
    <t>Realizar convocatoria a los egresados , ejecutar los cursos, conferencias, congresos, cátedra abierta y evaluarlos</t>
  </si>
  <si>
    <t>Logro de la Meta</t>
  </si>
  <si>
    <t>Marzo</t>
  </si>
  <si>
    <t>Junio</t>
  </si>
  <si>
    <t>Septiembre</t>
  </si>
  <si>
    <t>Diciembre</t>
  </si>
  <si>
    <t>Seguimiento al plan de mejoramierto</t>
  </si>
  <si>
    <t>Construcción de documento maestro  para subir al SACES</t>
  </si>
  <si>
    <t>Comité Editorial</t>
  </si>
  <si>
    <t xml:space="preserve">Docentes </t>
  </si>
  <si>
    <t xml:space="preserve">Definir las temáticas  y estructurar los cursos, conferencias, congresos,  cátedra abierta </t>
  </si>
  <si>
    <t>Presentar informe de avance del proyecto</t>
  </si>
  <si>
    <t>Programas de postgrado  nuevos</t>
  </si>
  <si>
    <t>Estudiantes matriculados en Pregrado - Medellín</t>
  </si>
  <si>
    <t>Capacitación de docentes en lengua extrajera</t>
  </si>
  <si>
    <t>Número de  docentes de tiempo completo Capacitados en  lengua extranjera</t>
  </si>
  <si>
    <t xml:space="preserve">Asignaturas ofertadas con apoyo virtual </t>
  </si>
  <si>
    <t>Producción de  material académico (libros, guías, manuales, cartillas, revistas)</t>
  </si>
  <si>
    <t>Estudiantes matriculados en Postgrado</t>
  </si>
  <si>
    <t>Participación Democrática  de los estudiantes en los órganos de gobierno institucional.</t>
  </si>
  <si>
    <t xml:space="preserve">Jornadas de sensibilización.                       </t>
  </si>
  <si>
    <t xml:space="preserve">Apertura de espacios para la interacción de los representantes con la comunidad estudiantil.      </t>
  </si>
  <si>
    <t xml:space="preserve">Generar espacios de capacitación en liderazgo estudiantil. </t>
  </si>
  <si>
    <t>Porcentaje de cobertura de participación de estudiantes en actividades de sensibilización</t>
  </si>
  <si>
    <t>Cátedra TdeA para los docentes - Normatividad Institucional</t>
  </si>
  <si>
    <t>Número de estudiantes  matriculado en postgrado</t>
  </si>
  <si>
    <t>Autoevaluación de programas académicos para renovación de   
Registro calificado (pregrado y postgrado)</t>
  </si>
  <si>
    <t>Realizar seguimiento  a la asitencia de los docentes a  los cursos de formación previsto por el área de idiomas</t>
  </si>
  <si>
    <t>7. Consolidar la cooperación con Instituciones de Educación Superior y  demás entidades  en los ámbitos departamental, nacional e internacional.</t>
  </si>
  <si>
    <t>Internacionalización</t>
  </si>
  <si>
    <t>Promover la firma y ejecución de nuevos convenios de cooperación</t>
  </si>
  <si>
    <t>Promover y generar oportunidades  de movilidad académica</t>
  </si>
  <si>
    <t>Realizar plan de trabajo con docentes para la internacionalización currícular</t>
  </si>
  <si>
    <t>Acompañar el desarrollo de proyectos de internacionalización curricular</t>
  </si>
  <si>
    <t xml:space="preserve">Número de convenios Nacionales e Internacionales suscritos
</t>
  </si>
  <si>
    <t>Número de docentes en movilidad académica saliente</t>
  </si>
  <si>
    <t xml:space="preserve">Número de docentes en movilidad académica entrante </t>
  </si>
  <si>
    <t xml:space="preserve">Número de estudiantes en  movilidad académica saliente </t>
  </si>
  <si>
    <t xml:space="preserve">Número de estudiantes en movilidad académica entrante </t>
  </si>
  <si>
    <t>Número de currículos intervenidos con actividades y competencias internacionales</t>
  </si>
  <si>
    <t>Profesional de Internacionalizac.
Facultades</t>
  </si>
  <si>
    <t>Total estudiantes matriculados nuevos en  pregrado en Medellín y Area Metropolitana</t>
  </si>
  <si>
    <t>Cupos de Pregrado en Medellín y Area Metropolitana</t>
  </si>
  <si>
    <t>Realizar seguimiento a la demanda.</t>
  </si>
  <si>
    <t>PLAN DE ACCION 2018</t>
  </si>
  <si>
    <t>Meta 2018</t>
  </si>
  <si>
    <t>Número de programas de Pregrado nuevos creados</t>
  </si>
  <si>
    <t xml:space="preserve">010101-2018
</t>
  </si>
  <si>
    <t xml:space="preserve">010102-2018
</t>
  </si>
  <si>
    <t>010104-2018</t>
  </si>
  <si>
    <t>010105-2018</t>
  </si>
  <si>
    <t>010406-2018</t>
  </si>
  <si>
    <t xml:space="preserve">030102-2018
</t>
  </si>
  <si>
    <t xml:space="preserve">030603-2018
</t>
  </si>
  <si>
    <t>010407-2018</t>
  </si>
  <si>
    <t>010408-2018</t>
  </si>
  <si>
    <t>010503-2018</t>
  </si>
  <si>
    <t>010603-2018</t>
  </si>
  <si>
    <t>010604-2018</t>
  </si>
  <si>
    <t>030102-2018</t>
  </si>
  <si>
    <t>030703-2018</t>
  </si>
  <si>
    <t xml:space="preserve">Programas de pregrado nuevos </t>
  </si>
  <si>
    <t>010404-2018</t>
  </si>
  <si>
    <t>010106-2018</t>
  </si>
  <si>
    <t>Elaborar estudio de mercado y pertinencia</t>
  </si>
  <si>
    <t xml:space="preserve">Elaborar la planeación académica de las actividades </t>
  </si>
  <si>
    <t xml:space="preserve">Realizar seguimiento  a la retención y Permanencia  </t>
  </si>
  <si>
    <t>Realizar seguimiento al proceso</t>
  </si>
  <si>
    <t xml:space="preserve">
Número de programas autoevaluados para Registro calificado
.Negocios Internacionales 
.Contaduría
</t>
  </si>
  <si>
    <t>Realizar el proceso de  autoevaluación</t>
  </si>
  <si>
    <t xml:space="preserve">Socializar resultados </t>
  </si>
  <si>
    <t>Ofertar las asignaturas con apoyo virtual</t>
  </si>
  <si>
    <t>1 Int
1 Nal</t>
  </si>
  <si>
    <t>Aportar información para la producción de contenidos de objetos virtuales de aprendizaje</t>
  </si>
  <si>
    <t>Implementar estratégias para la participación de los docentes en la cátedra TdeA</t>
  </si>
  <si>
    <t>Elaborar informe de los docentes que participan en la cátedra TdeA</t>
  </si>
  <si>
    <t>Porcentaje  de docentes con participación en la cátedra TdeA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</si>
</sst>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7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9" fontId="5" fillId="0" borderId="10" xfId="0" applyNumberFormat="1" applyFont="1" applyBorder="1" applyAlignment="1">
      <alignment horizontal="center" vertical="center"/>
    </xf>
    <xf numFmtId="9" fontId="5" fillId="33" borderId="10" xfId="0" applyNumberFormat="1" applyFont="1" applyFill="1" applyBorder="1" applyAlignment="1">
      <alignment horizontal="center" vertical="center"/>
    </xf>
    <xf numFmtId="9" fontId="5" fillId="3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9" fontId="5" fillId="34" borderId="13" xfId="0" applyNumberFormat="1" applyFont="1" applyFill="1" applyBorder="1" applyAlignment="1">
      <alignment horizontal="center" vertical="center"/>
    </xf>
    <xf numFmtId="9" fontId="5" fillId="35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9" fontId="3" fillId="0" borderId="0" xfId="53" applyFont="1" applyAlignment="1">
      <alignment horizontal="center" vertical="center"/>
    </xf>
    <xf numFmtId="9" fontId="4" fillId="36" borderId="10" xfId="53" applyFont="1" applyFill="1" applyBorder="1" applyAlignment="1">
      <alignment horizontal="center" vertical="center" textRotation="90" wrapText="1"/>
    </xf>
    <xf numFmtId="9" fontId="5" fillId="34" borderId="10" xfId="53" applyFont="1" applyFill="1" applyBorder="1" applyAlignment="1">
      <alignment horizontal="center" vertical="center"/>
    </xf>
    <xf numFmtId="9" fontId="0" fillId="0" borderId="0" xfId="53" applyFont="1" applyAlignment="1">
      <alignment vertical="center"/>
    </xf>
    <xf numFmtId="9" fontId="5" fillId="34" borderId="14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9" fontId="5" fillId="0" borderId="10" xfId="53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Alignment="1">
      <alignment vertical="center"/>
    </xf>
    <xf numFmtId="9" fontId="5" fillId="34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3" fontId="5" fillId="35" borderId="10" xfId="0" applyNumberFormat="1" applyFont="1" applyFill="1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0" fontId="0" fillId="0" borderId="0" xfId="0" applyAlignment="1">
      <alignment vertical="center"/>
    </xf>
    <xf numFmtId="49" fontId="0" fillId="0" borderId="15" xfId="0" applyNumberFormat="1" applyBorder="1" applyAlignment="1">
      <alignment vertical="center"/>
    </xf>
    <xf numFmtId="0" fontId="5" fillId="37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9" fontId="5" fillId="37" borderId="10" xfId="0" applyNumberFormat="1" applyFont="1" applyFill="1" applyBorder="1" applyAlignment="1">
      <alignment horizontal="center" vertical="center"/>
    </xf>
    <xf numFmtId="9" fontId="5" fillId="37" borderId="10" xfId="53" applyFont="1" applyFill="1" applyBorder="1" applyAlignment="1">
      <alignment horizontal="center" vertical="center"/>
    </xf>
    <xf numFmtId="0" fontId="0" fillId="37" borderId="0" xfId="0" applyFill="1" applyAlignment="1">
      <alignment vertical="center"/>
    </xf>
    <xf numFmtId="9" fontId="5" fillId="38" borderId="10" xfId="0" applyNumberFormat="1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9" fontId="5" fillId="38" borderId="10" xfId="53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vertical="center"/>
    </xf>
    <xf numFmtId="0" fontId="5" fillId="37" borderId="14" xfId="0" applyFont="1" applyFill="1" applyBorder="1" applyAlignment="1">
      <alignment horizontal="left" vertical="center" wrapText="1"/>
    </xf>
    <xf numFmtId="9" fontId="5" fillId="38" borderId="13" xfId="0" applyNumberFormat="1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 textRotation="90" wrapText="1"/>
    </xf>
    <xf numFmtId="9" fontId="5" fillId="39" borderId="10" xfId="0" applyNumberFormat="1" applyFont="1" applyFill="1" applyBorder="1" applyAlignment="1">
      <alignment horizontal="center" vertical="center"/>
    </xf>
    <xf numFmtId="9" fontId="44" fillId="37" borderId="10" xfId="53" applyFont="1" applyFill="1" applyBorder="1" applyAlignment="1">
      <alignment horizontal="center" vertical="center"/>
    </xf>
    <xf numFmtId="0" fontId="26" fillId="37" borderId="10" xfId="0" applyFont="1" applyFill="1" applyBorder="1" applyAlignment="1">
      <alignment horizontal="justify" vertical="center" wrapText="1"/>
    </xf>
    <xf numFmtId="9" fontId="44" fillId="0" borderId="10" xfId="53" applyFont="1" applyBorder="1" applyAlignment="1">
      <alignment horizontal="center" vertical="center"/>
    </xf>
    <xf numFmtId="0" fontId="44" fillId="37" borderId="10" xfId="0" applyFont="1" applyFill="1" applyBorder="1" applyAlignment="1">
      <alignment horizontal="left" vertical="center" wrapText="1"/>
    </xf>
    <xf numFmtId="9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9" fontId="5" fillId="37" borderId="10" xfId="0" applyNumberFormat="1" applyFont="1" applyFill="1" applyBorder="1" applyAlignment="1">
      <alignment vertical="center" wrapText="1"/>
    </xf>
    <xf numFmtId="1" fontId="5" fillId="37" borderId="10" xfId="0" applyNumberFormat="1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vertical="center"/>
    </xf>
    <xf numFmtId="0" fontId="44" fillId="37" borderId="14" xfId="0" applyFont="1" applyFill="1" applyBorder="1" applyAlignment="1">
      <alignment horizontal="left" vertical="center" wrapText="1"/>
    </xf>
    <xf numFmtId="0" fontId="44" fillId="35" borderId="14" xfId="0" applyFont="1" applyFill="1" applyBorder="1" applyAlignment="1">
      <alignment horizontal="left" vertical="center" wrapText="1"/>
    </xf>
    <xf numFmtId="0" fontId="44" fillId="37" borderId="10" xfId="0" applyFont="1" applyFill="1" applyBorder="1" applyAlignment="1">
      <alignment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49" fontId="5" fillId="10" borderId="14" xfId="0" applyNumberFormat="1" applyFont="1" applyFill="1" applyBorder="1" applyAlignment="1">
      <alignment horizontal="center" vertical="center" wrapText="1"/>
    </xf>
    <xf numFmtId="49" fontId="5" fillId="10" borderId="16" xfId="0" applyNumberFormat="1" applyFont="1" applyFill="1" applyBorder="1" applyAlignment="1">
      <alignment horizontal="center" vertical="center" wrapText="1"/>
    </xf>
    <xf numFmtId="9" fontId="5" fillId="34" borderId="14" xfId="0" applyNumberFormat="1" applyFont="1" applyFill="1" applyBorder="1" applyAlignment="1">
      <alignment horizontal="center" vertical="center"/>
    </xf>
    <xf numFmtId="9" fontId="5" fillId="34" borderId="16" xfId="0" applyNumberFormat="1" applyFont="1" applyFill="1" applyBorder="1" applyAlignment="1">
      <alignment horizontal="center" vertical="center"/>
    </xf>
    <xf numFmtId="9" fontId="5" fillId="34" borderId="17" xfId="0" applyNumberFormat="1" applyFont="1" applyFill="1" applyBorder="1" applyAlignment="1">
      <alignment horizontal="center" vertical="center"/>
    </xf>
    <xf numFmtId="3" fontId="5" fillId="39" borderId="14" xfId="0" applyNumberFormat="1" applyFont="1" applyFill="1" applyBorder="1" applyAlignment="1">
      <alignment horizontal="center" vertical="center"/>
    </xf>
    <xf numFmtId="3" fontId="5" fillId="39" borderId="17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>
      <alignment horizontal="center" vertical="center"/>
    </xf>
    <xf numFmtId="0" fontId="5" fillId="39" borderId="17" xfId="0" applyFont="1" applyFill="1" applyBorder="1" applyAlignment="1">
      <alignment horizontal="center" vertical="center"/>
    </xf>
    <xf numFmtId="3" fontId="44" fillId="39" borderId="14" xfId="0" applyNumberFormat="1" applyFont="1" applyFill="1" applyBorder="1" applyAlignment="1">
      <alignment horizontal="center" vertical="center"/>
    </xf>
    <xf numFmtId="3" fontId="44" fillId="39" borderId="17" xfId="0" applyNumberFormat="1" applyFont="1" applyFill="1" applyBorder="1" applyAlignment="1">
      <alignment horizontal="center" vertical="center"/>
    </xf>
    <xf numFmtId="0" fontId="45" fillId="37" borderId="14" xfId="0" applyFont="1" applyFill="1" applyBorder="1" applyAlignment="1">
      <alignment horizontal="center" vertical="top" wrapText="1"/>
    </xf>
    <xf numFmtId="0" fontId="45" fillId="37" borderId="16" xfId="0" applyFont="1" applyFill="1" applyBorder="1" applyAlignment="1">
      <alignment horizontal="center" vertical="top" wrapText="1"/>
    </xf>
    <xf numFmtId="0" fontId="5" fillId="37" borderId="16" xfId="0" applyFont="1" applyFill="1" applyBorder="1" applyAlignment="1">
      <alignment horizontal="center" vertical="top" wrapText="1"/>
    </xf>
    <xf numFmtId="0" fontId="4" fillId="38" borderId="12" xfId="0" applyFont="1" applyFill="1" applyBorder="1" applyAlignment="1">
      <alignment horizontal="left" vertical="center"/>
    </xf>
    <xf numFmtId="0" fontId="4" fillId="38" borderId="11" xfId="0" applyFont="1" applyFill="1" applyBorder="1" applyAlignment="1">
      <alignment horizontal="left" vertical="center"/>
    </xf>
    <xf numFmtId="0" fontId="4" fillId="38" borderId="13" xfId="0" applyFont="1" applyFill="1" applyBorder="1" applyAlignment="1">
      <alignment horizontal="left" vertical="center"/>
    </xf>
    <xf numFmtId="0" fontId="5" fillId="37" borderId="14" xfId="0" applyFont="1" applyFill="1" applyBorder="1" applyAlignment="1">
      <alignment horizontal="left" vertical="center" wrapText="1"/>
    </xf>
    <xf numFmtId="0" fontId="5" fillId="37" borderId="17" xfId="0" applyFont="1" applyFill="1" applyBorder="1" applyAlignment="1">
      <alignment horizontal="left" vertical="center" wrapText="1"/>
    </xf>
    <xf numFmtId="1" fontId="5" fillId="37" borderId="14" xfId="0" applyNumberFormat="1" applyFont="1" applyFill="1" applyBorder="1" applyAlignment="1">
      <alignment horizontal="center" vertical="center"/>
    </xf>
    <xf numFmtId="1" fontId="5" fillId="37" borderId="17" xfId="0" applyNumberFormat="1" applyFont="1" applyFill="1" applyBorder="1" applyAlignment="1">
      <alignment horizontal="center" vertical="center"/>
    </xf>
    <xf numFmtId="0" fontId="4" fillId="37" borderId="18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vertical="center" wrapText="1"/>
    </xf>
    <xf numFmtId="3" fontId="5" fillId="39" borderId="16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44" fillId="10" borderId="14" xfId="0" applyNumberFormat="1" applyFont="1" applyFill="1" applyBorder="1" applyAlignment="1">
      <alignment horizontal="center" vertical="center" wrapText="1"/>
    </xf>
    <xf numFmtId="49" fontId="44" fillId="10" borderId="16" xfId="0" applyNumberFormat="1" applyFont="1" applyFill="1" applyBorder="1" applyAlignment="1">
      <alignment horizontal="center" vertical="center" wrapText="1"/>
    </xf>
    <xf numFmtId="49" fontId="44" fillId="10" borderId="17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top" wrapText="1"/>
    </xf>
    <xf numFmtId="0" fontId="44" fillId="0" borderId="16" xfId="0" applyFont="1" applyFill="1" applyBorder="1" applyAlignment="1">
      <alignment horizontal="center" vertical="top" wrapText="1"/>
    </xf>
    <xf numFmtId="0" fontId="44" fillId="0" borderId="17" xfId="0" applyFont="1" applyFill="1" applyBorder="1" applyAlignment="1">
      <alignment horizontal="center" vertical="top" wrapText="1"/>
    </xf>
    <xf numFmtId="3" fontId="5" fillId="35" borderId="14" xfId="0" applyNumberFormat="1" applyFont="1" applyFill="1" applyBorder="1" applyAlignment="1">
      <alignment horizontal="center" vertical="center"/>
    </xf>
    <xf numFmtId="3" fontId="5" fillId="35" borderId="16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44" fillId="37" borderId="14" xfId="0" applyFont="1" applyFill="1" applyBorder="1" applyAlignment="1">
      <alignment horizontal="center" vertical="center" wrapText="1"/>
    </xf>
    <xf numFmtId="0" fontId="44" fillId="37" borderId="16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vertical="center" wrapText="1"/>
    </xf>
    <xf numFmtId="0" fontId="0" fillId="35" borderId="16" xfId="0" applyFill="1" applyBorder="1" applyAlignment="1">
      <alignment vertical="center"/>
    </xf>
    <xf numFmtId="0" fontId="5" fillId="37" borderId="14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9" borderId="16" xfId="0" applyFont="1" applyFill="1" applyBorder="1" applyAlignment="1">
      <alignment horizontal="center" vertical="center"/>
    </xf>
    <xf numFmtId="49" fontId="5" fillId="10" borderId="17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49" fontId="5" fillId="10" borderId="10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6" borderId="14" xfId="0" applyFont="1" applyFill="1" applyBorder="1" applyAlignment="1">
      <alignment horizontal="center" vertical="center" textRotation="90" wrapText="1"/>
    </xf>
    <xf numFmtId="0" fontId="4" fillId="36" borderId="17" xfId="0" applyFont="1" applyFill="1" applyBorder="1" applyAlignment="1">
      <alignment horizontal="center" vertical="center" textRotation="90" wrapText="1"/>
    </xf>
    <xf numFmtId="0" fontId="4" fillId="36" borderId="10" xfId="0" applyFont="1" applyFill="1" applyBorder="1" applyAlignment="1">
      <alignment horizontal="center" vertical="center" textRotation="90" wrapText="1"/>
    </xf>
    <xf numFmtId="0" fontId="4" fillId="39" borderId="14" xfId="0" applyFont="1" applyFill="1" applyBorder="1" applyAlignment="1">
      <alignment horizontal="center" vertical="center" textRotation="90" wrapText="1"/>
    </xf>
    <xf numFmtId="0" fontId="4" fillId="39" borderId="17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9" fontId="4" fillId="36" borderId="12" xfId="53" applyFont="1" applyFill="1" applyBorder="1" applyAlignment="1">
      <alignment horizontal="center" vertical="center" wrapText="1"/>
    </xf>
    <xf numFmtId="9" fontId="4" fillId="36" borderId="11" xfId="53" applyFont="1" applyFill="1" applyBorder="1" applyAlignment="1">
      <alignment horizontal="center" vertical="center" wrapText="1"/>
    </xf>
    <xf numFmtId="9" fontId="4" fillId="36" borderId="13" xfId="53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4" fillId="39" borderId="11" xfId="0" applyFont="1" applyFill="1" applyBorder="1" applyAlignment="1">
      <alignment horizontal="center" vertical="center" wrapText="1"/>
    </xf>
    <xf numFmtId="0" fontId="4" fillId="39" borderId="13" xfId="0" applyFont="1" applyFill="1" applyBorder="1" applyAlignment="1">
      <alignment horizontal="center" vertical="center" wrapText="1"/>
    </xf>
    <xf numFmtId="49" fontId="2" fillId="36" borderId="14" xfId="0" applyNumberFormat="1" applyFont="1" applyFill="1" applyBorder="1" applyAlignment="1">
      <alignment horizontal="center" vertical="center" wrapText="1"/>
    </xf>
    <xf numFmtId="49" fontId="2" fillId="36" borderId="17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2" fillId="39" borderId="10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44" fillId="0" borderId="14" xfId="0" applyNumberFormat="1" applyFont="1" applyFill="1" applyBorder="1" applyAlignment="1">
      <alignment horizontal="center" vertical="center"/>
    </xf>
    <xf numFmtId="3" fontId="44" fillId="0" borderId="16" xfId="0" applyNumberFormat="1" applyFont="1" applyFill="1" applyBorder="1" applyAlignment="1">
      <alignment horizontal="center" vertical="center"/>
    </xf>
    <xf numFmtId="0" fontId="44" fillId="37" borderId="14" xfId="0" applyFont="1" applyFill="1" applyBorder="1" applyAlignment="1">
      <alignment horizontal="center" vertical="center"/>
    </xf>
    <xf numFmtId="0" fontId="44" fillId="37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44" fillId="0" borderId="14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37" borderId="16" xfId="0" applyFill="1" applyBorder="1" applyAlignment="1">
      <alignment vertical="center"/>
    </xf>
    <xf numFmtId="0" fontId="5" fillId="37" borderId="21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0" fontId="46" fillId="38" borderId="12" xfId="0" applyFont="1" applyFill="1" applyBorder="1" applyAlignment="1">
      <alignment horizontal="left" vertical="center"/>
    </xf>
    <xf numFmtId="0" fontId="46" fillId="38" borderId="11" xfId="0" applyFont="1" applyFill="1" applyBorder="1" applyAlignment="1">
      <alignment horizontal="left" vertical="center"/>
    </xf>
    <xf numFmtId="0" fontId="46" fillId="38" borderId="13" xfId="0" applyFont="1" applyFill="1" applyBorder="1" applyAlignment="1">
      <alignment horizontal="left" vertical="center"/>
    </xf>
    <xf numFmtId="3" fontId="44" fillId="37" borderId="1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9" fontId="5" fillId="37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2"/>
  <sheetViews>
    <sheetView tabSelected="1" zoomScalePageLayoutView="0" workbookViewId="0" topLeftCell="A1">
      <selection activeCell="V69" sqref="V69"/>
    </sheetView>
  </sheetViews>
  <sheetFormatPr defaultColWidth="11.421875" defaultRowHeight="15"/>
  <cols>
    <col min="1" max="1" width="16.140625" style="1" customWidth="1"/>
    <col min="2" max="2" width="16.00390625" style="1" customWidth="1"/>
    <col min="3" max="3" width="21.8515625" style="1" customWidth="1"/>
    <col min="4" max="4" width="12.7109375" style="25" customWidth="1"/>
    <col min="5" max="5" width="18.57421875" style="1" customWidth="1"/>
    <col min="6" max="6" width="5.8515625" style="1" customWidth="1"/>
    <col min="7" max="10" width="5.8515625" style="32" hidden="1" customWidth="1"/>
    <col min="11" max="11" width="6.8515625" style="1" customWidth="1"/>
    <col min="12" max="12" width="23.00390625" style="15" customWidth="1"/>
    <col min="13" max="13" width="5.00390625" style="1" customWidth="1"/>
    <col min="14" max="14" width="16.7109375" style="1" customWidth="1"/>
    <col min="15" max="17" width="5.421875" style="19" customWidth="1"/>
    <col min="18" max="18" width="5.57421875" style="19" customWidth="1"/>
    <col min="19" max="19" width="6.57421875" style="1" customWidth="1"/>
    <col min="20" max="20" width="5.8515625" style="1" customWidth="1"/>
    <col min="21" max="21" width="5.421875" style="1" customWidth="1"/>
    <col min="22" max="22" width="6.421875" style="1" customWidth="1"/>
    <col min="23" max="23" width="55.57421875" style="1" customWidth="1"/>
    <col min="24" max="24" width="11.8515625" style="1" bestFit="1" customWidth="1"/>
    <col min="25" max="16384" width="11.421875" style="1" customWidth="1"/>
  </cols>
  <sheetData>
    <row r="1" spans="1:23" ht="18.75">
      <c r="A1" s="131" t="s">
        <v>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27"/>
    </row>
    <row r="2" spans="1:23" ht="18.75">
      <c r="A2" s="131" t="s">
        <v>101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27"/>
    </row>
    <row r="3" spans="1:23" ht="18.7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27"/>
    </row>
    <row r="4" spans="1:23" ht="18.75">
      <c r="A4" s="137" t="s">
        <v>24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7"/>
      <c r="O4" s="16"/>
      <c r="P4" s="16"/>
      <c r="Q4" s="16"/>
      <c r="R4" s="16"/>
      <c r="S4" s="7"/>
      <c r="T4" s="7"/>
      <c r="U4" s="7"/>
      <c r="V4" s="7"/>
      <c r="W4" s="7"/>
    </row>
    <row r="5" ht="15"/>
    <row r="6" spans="1:23" ht="26.25" customHeight="1">
      <c r="A6" s="126" t="s">
        <v>0</v>
      </c>
      <c r="B6" s="126" t="s">
        <v>1</v>
      </c>
      <c r="C6" s="126" t="s">
        <v>32</v>
      </c>
      <c r="D6" s="144" t="s">
        <v>15</v>
      </c>
      <c r="E6" s="126" t="s">
        <v>6</v>
      </c>
      <c r="F6" s="134" t="s">
        <v>102</v>
      </c>
      <c r="G6" s="141" t="s">
        <v>58</v>
      </c>
      <c r="H6" s="142"/>
      <c r="I6" s="142"/>
      <c r="J6" s="143"/>
      <c r="K6" s="134" t="s">
        <v>8</v>
      </c>
      <c r="L6" s="126" t="s">
        <v>10</v>
      </c>
      <c r="M6" s="134" t="s">
        <v>12</v>
      </c>
      <c r="N6" s="126" t="s">
        <v>13</v>
      </c>
      <c r="O6" s="138" t="s">
        <v>2</v>
      </c>
      <c r="P6" s="139"/>
      <c r="Q6" s="139"/>
      <c r="R6" s="140"/>
      <c r="S6" s="135" t="s">
        <v>16</v>
      </c>
      <c r="T6" s="132" t="s">
        <v>17</v>
      </c>
      <c r="U6" s="132" t="s">
        <v>3</v>
      </c>
      <c r="V6" s="134" t="s">
        <v>4</v>
      </c>
      <c r="W6" s="152" t="s">
        <v>5</v>
      </c>
    </row>
    <row r="7" spans="1:23" ht="59.25" customHeight="1">
      <c r="A7" s="127"/>
      <c r="B7" s="127"/>
      <c r="C7" s="126"/>
      <c r="D7" s="145"/>
      <c r="E7" s="126"/>
      <c r="F7" s="134"/>
      <c r="G7" s="45" t="s">
        <v>59</v>
      </c>
      <c r="H7" s="45" t="s">
        <v>60</v>
      </c>
      <c r="I7" s="45" t="s">
        <v>61</v>
      </c>
      <c r="J7" s="45" t="s">
        <v>62</v>
      </c>
      <c r="K7" s="134"/>
      <c r="L7" s="126"/>
      <c r="M7" s="134"/>
      <c r="N7" s="126"/>
      <c r="O7" s="17" t="s">
        <v>59</v>
      </c>
      <c r="P7" s="17" t="s">
        <v>60</v>
      </c>
      <c r="Q7" s="17" t="s">
        <v>61</v>
      </c>
      <c r="R7" s="17" t="s">
        <v>62</v>
      </c>
      <c r="S7" s="136"/>
      <c r="T7" s="133"/>
      <c r="U7" s="133"/>
      <c r="V7" s="134"/>
      <c r="W7" s="152"/>
    </row>
    <row r="8" spans="1:23" s="32" customFormat="1" ht="45" customHeight="1">
      <c r="A8" s="117" t="s">
        <v>34</v>
      </c>
      <c r="B8" s="86" t="s">
        <v>35</v>
      </c>
      <c r="C8" s="86" t="s">
        <v>118</v>
      </c>
      <c r="D8" s="61" t="s">
        <v>104</v>
      </c>
      <c r="E8" s="86" t="s">
        <v>103</v>
      </c>
      <c r="F8" s="92">
        <v>1</v>
      </c>
      <c r="G8" s="66">
        <v>0</v>
      </c>
      <c r="H8" s="66"/>
      <c r="I8" s="66"/>
      <c r="J8" s="66"/>
      <c r="K8" s="161">
        <v>7</v>
      </c>
      <c r="L8" s="56" t="s">
        <v>121</v>
      </c>
      <c r="M8" s="13">
        <v>0.4</v>
      </c>
      <c r="N8" s="22" t="s">
        <v>19</v>
      </c>
      <c r="O8" s="24">
        <v>0.3</v>
      </c>
      <c r="P8" s="24">
        <v>1</v>
      </c>
      <c r="Q8" s="24"/>
      <c r="R8" s="24"/>
      <c r="S8" s="46"/>
      <c r="T8" s="3">
        <f>+S8*M8</f>
        <v>0</v>
      </c>
      <c r="U8" s="63"/>
      <c r="V8" s="63"/>
      <c r="W8" s="149"/>
    </row>
    <row r="9" spans="1:23" s="32" customFormat="1" ht="45" customHeight="1">
      <c r="A9" s="160"/>
      <c r="B9" s="87"/>
      <c r="C9" s="87"/>
      <c r="D9" s="62"/>
      <c r="E9" s="87"/>
      <c r="F9" s="93"/>
      <c r="G9" s="85"/>
      <c r="H9" s="85"/>
      <c r="I9" s="85"/>
      <c r="J9" s="85"/>
      <c r="K9" s="162"/>
      <c r="L9" s="56" t="s">
        <v>64</v>
      </c>
      <c r="M9" s="13">
        <v>0.4</v>
      </c>
      <c r="N9" s="22" t="s">
        <v>19</v>
      </c>
      <c r="O9" s="24"/>
      <c r="P9" s="24"/>
      <c r="Q9" s="24">
        <v>1</v>
      </c>
      <c r="R9" s="24"/>
      <c r="S9" s="46"/>
      <c r="T9" s="3">
        <f>+S9*M9</f>
        <v>0</v>
      </c>
      <c r="U9" s="64"/>
      <c r="V9" s="64"/>
      <c r="W9" s="151"/>
    </row>
    <row r="10" spans="1:23" s="32" customFormat="1" ht="36" customHeight="1">
      <c r="A10" s="118"/>
      <c r="B10" s="87"/>
      <c r="C10" s="87"/>
      <c r="D10" s="62"/>
      <c r="E10" s="87"/>
      <c r="F10" s="93"/>
      <c r="G10" s="67"/>
      <c r="H10" s="67"/>
      <c r="I10" s="67"/>
      <c r="J10" s="67"/>
      <c r="K10" s="162"/>
      <c r="L10" s="57" t="s">
        <v>41</v>
      </c>
      <c r="M10" s="13">
        <v>0.2</v>
      </c>
      <c r="N10" s="22" t="s">
        <v>20</v>
      </c>
      <c r="O10" s="24"/>
      <c r="P10" s="24"/>
      <c r="Q10" s="24"/>
      <c r="R10" s="24">
        <v>1</v>
      </c>
      <c r="S10" s="46"/>
      <c r="T10" s="3">
        <f>+S10*M10</f>
        <v>0</v>
      </c>
      <c r="U10" s="64"/>
      <c r="V10" s="64"/>
      <c r="W10" s="151"/>
    </row>
    <row r="11" spans="1:23" s="32" customFormat="1" ht="28.5" customHeight="1">
      <c r="A11" s="103" t="s">
        <v>11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5"/>
      <c r="M11" s="4">
        <f>SUM(M8:M10)</f>
        <v>1</v>
      </c>
      <c r="N11" s="9"/>
      <c r="O11" s="18"/>
      <c r="P11" s="18"/>
      <c r="Q11" s="18"/>
      <c r="R11" s="18"/>
      <c r="S11" s="4"/>
      <c r="T11" s="4">
        <f>SUM(T8:T10)</f>
        <v>0</v>
      </c>
      <c r="U11" s="4">
        <v>0.08</v>
      </c>
      <c r="V11" s="4">
        <f>+U11*T11</f>
        <v>0</v>
      </c>
      <c r="W11" s="11"/>
    </row>
    <row r="12" spans="1:23" ht="45" customHeight="1">
      <c r="A12" s="117" t="s">
        <v>34</v>
      </c>
      <c r="B12" s="86" t="s">
        <v>35</v>
      </c>
      <c r="C12" s="86" t="s">
        <v>69</v>
      </c>
      <c r="D12" s="61" t="s">
        <v>105</v>
      </c>
      <c r="E12" s="86" t="s">
        <v>36</v>
      </c>
      <c r="F12" s="92">
        <v>2</v>
      </c>
      <c r="G12" s="66">
        <v>0</v>
      </c>
      <c r="H12" s="66"/>
      <c r="I12" s="66"/>
      <c r="J12" s="66"/>
      <c r="K12" s="161">
        <v>20</v>
      </c>
      <c r="L12" s="56" t="s">
        <v>121</v>
      </c>
      <c r="M12" s="13">
        <v>0.4</v>
      </c>
      <c r="N12" s="22" t="s">
        <v>19</v>
      </c>
      <c r="O12" s="24">
        <v>0.3</v>
      </c>
      <c r="P12" s="24">
        <v>1</v>
      </c>
      <c r="Q12" s="24"/>
      <c r="R12" s="24"/>
      <c r="S12" s="46"/>
      <c r="T12" s="3">
        <f>+S12*M12</f>
        <v>0</v>
      </c>
      <c r="U12" s="63"/>
      <c r="V12" s="63"/>
      <c r="W12" s="149"/>
    </row>
    <row r="13" spans="1:23" s="32" customFormat="1" ht="45" customHeight="1">
      <c r="A13" s="160"/>
      <c r="B13" s="87"/>
      <c r="C13" s="87"/>
      <c r="D13" s="62"/>
      <c r="E13" s="87"/>
      <c r="F13" s="93"/>
      <c r="G13" s="85"/>
      <c r="H13" s="85"/>
      <c r="I13" s="85"/>
      <c r="J13" s="85"/>
      <c r="K13" s="162"/>
      <c r="L13" s="56" t="s">
        <v>64</v>
      </c>
      <c r="M13" s="13">
        <v>0.4</v>
      </c>
      <c r="N13" s="22" t="s">
        <v>19</v>
      </c>
      <c r="O13" s="24"/>
      <c r="P13" s="24"/>
      <c r="Q13" s="24">
        <v>1</v>
      </c>
      <c r="R13" s="24"/>
      <c r="S13" s="46"/>
      <c r="T13" s="3">
        <f>+S13*M13</f>
        <v>0</v>
      </c>
      <c r="U13" s="64"/>
      <c r="V13" s="64"/>
      <c r="W13" s="151"/>
    </row>
    <row r="14" spans="1:23" ht="36" customHeight="1">
      <c r="A14" s="118"/>
      <c r="B14" s="87"/>
      <c r="C14" s="87"/>
      <c r="D14" s="62"/>
      <c r="E14" s="87"/>
      <c r="F14" s="93"/>
      <c r="G14" s="67"/>
      <c r="H14" s="67"/>
      <c r="I14" s="67"/>
      <c r="J14" s="67"/>
      <c r="K14" s="162"/>
      <c r="L14" s="57" t="s">
        <v>41</v>
      </c>
      <c r="M14" s="13">
        <v>0.2</v>
      </c>
      <c r="N14" s="22" t="s">
        <v>20</v>
      </c>
      <c r="O14" s="24"/>
      <c r="P14" s="24"/>
      <c r="Q14" s="24"/>
      <c r="R14" s="24">
        <v>1</v>
      </c>
      <c r="S14" s="46"/>
      <c r="T14" s="3">
        <f>+S14*M14</f>
        <v>0</v>
      </c>
      <c r="U14" s="64"/>
      <c r="V14" s="64"/>
      <c r="W14" s="151"/>
    </row>
    <row r="15" spans="1:23" ht="28.5" customHeight="1">
      <c r="A15" s="103" t="s">
        <v>11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5"/>
      <c r="M15" s="4">
        <f>SUM(M12:M14)</f>
        <v>1</v>
      </c>
      <c r="N15" s="9"/>
      <c r="O15" s="18"/>
      <c r="P15" s="18"/>
      <c r="Q15" s="18"/>
      <c r="R15" s="18"/>
      <c r="S15" s="4"/>
      <c r="T15" s="4">
        <f>SUM(T12:T14)</f>
        <v>0</v>
      </c>
      <c r="U15" s="4">
        <v>0.08</v>
      </c>
      <c r="V15" s="4">
        <f>+U15*T15</f>
        <v>0</v>
      </c>
      <c r="W15" s="11"/>
    </row>
    <row r="16" spans="1:23" ht="39" customHeight="1">
      <c r="A16" s="117" t="s">
        <v>34</v>
      </c>
      <c r="B16" s="86" t="s">
        <v>35</v>
      </c>
      <c r="C16" s="86" t="s">
        <v>99</v>
      </c>
      <c r="D16" s="61" t="s">
        <v>106</v>
      </c>
      <c r="E16" s="124" t="s">
        <v>98</v>
      </c>
      <c r="F16" s="92">
        <v>1080</v>
      </c>
      <c r="G16" s="66"/>
      <c r="H16" s="66"/>
      <c r="I16" s="66"/>
      <c r="J16" s="66"/>
      <c r="K16" s="129">
        <v>0</v>
      </c>
      <c r="L16" s="35" t="s">
        <v>37</v>
      </c>
      <c r="M16" s="13">
        <v>0.6</v>
      </c>
      <c r="N16" s="22" t="s">
        <v>19</v>
      </c>
      <c r="O16" s="47">
        <v>0.5</v>
      </c>
      <c r="P16" s="37"/>
      <c r="Q16" s="24">
        <v>1</v>
      </c>
      <c r="R16" s="24"/>
      <c r="S16" s="46"/>
      <c r="T16" s="3">
        <f>+S16*M16</f>
        <v>0</v>
      </c>
      <c r="U16" s="63"/>
      <c r="V16" s="63"/>
      <c r="W16" s="153"/>
    </row>
    <row r="17" spans="1:23" ht="51.75" customHeight="1">
      <c r="A17" s="118"/>
      <c r="B17" s="87"/>
      <c r="C17" s="87"/>
      <c r="D17" s="62"/>
      <c r="E17" s="125"/>
      <c r="F17" s="93"/>
      <c r="G17" s="67"/>
      <c r="H17" s="67"/>
      <c r="I17" s="67"/>
      <c r="J17" s="67"/>
      <c r="K17" s="130"/>
      <c r="L17" s="35" t="s">
        <v>100</v>
      </c>
      <c r="M17" s="13">
        <v>0.4</v>
      </c>
      <c r="N17" s="22" t="s">
        <v>20</v>
      </c>
      <c r="O17" s="37"/>
      <c r="P17" s="37">
        <v>0.5</v>
      </c>
      <c r="Q17" s="24"/>
      <c r="R17" s="24">
        <v>1</v>
      </c>
      <c r="S17" s="46"/>
      <c r="T17" s="3">
        <f>+S17*M17</f>
        <v>0</v>
      </c>
      <c r="U17" s="64"/>
      <c r="V17" s="64"/>
      <c r="W17" s="75"/>
    </row>
    <row r="18" spans="1:23" ht="28.5" customHeight="1">
      <c r="A18" s="103" t="s">
        <v>11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5"/>
      <c r="M18" s="4">
        <f>SUM(M16:M17)</f>
        <v>1</v>
      </c>
      <c r="N18" s="9"/>
      <c r="O18" s="18"/>
      <c r="P18" s="18"/>
      <c r="Q18" s="18"/>
      <c r="R18" s="18"/>
      <c r="S18" s="4"/>
      <c r="T18" s="4">
        <f>SUM(T16:T17)</f>
        <v>0</v>
      </c>
      <c r="U18" s="4">
        <v>0.06</v>
      </c>
      <c r="V18" s="4">
        <f>+U18*T18</f>
        <v>0</v>
      </c>
      <c r="W18" s="11"/>
    </row>
    <row r="19" spans="1:23" s="32" customFormat="1" ht="58.5" customHeight="1">
      <c r="A19" s="117" t="s">
        <v>34</v>
      </c>
      <c r="B19" s="86" t="s">
        <v>35</v>
      </c>
      <c r="C19" s="86" t="s">
        <v>70</v>
      </c>
      <c r="D19" s="61" t="s">
        <v>107</v>
      </c>
      <c r="E19" s="124" t="s">
        <v>38</v>
      </c>
      <c r="F19" s="92">
        <v>2486</v>
      </c>
      <c r="G19" s="66"/>
      <c r="H19" s="66"/>
      <c r="I19" s="66"/>
      <c r="J19" s="66"/>
      <c r="K19" s="129">
        <v>0</v>
      </c>
      <c r="L19" s="23" t="s">
        <v>122</v>
      </c>
      <c r="M19" s="13">
        <v>0.5</v>
      </c>
      <c r="N19" s="22" t="s">
        <v>19</v>
      </c>
      <c r="O19" s="24"/>
      <c r="P19" s="24">
        <v>0.5</v>
      </c>
      <c r="Q19" s="24"/>
      <c r="R19" s="24">
        <v>1</v>
      </c>
      <c r="S19" s="46"/>
      <c r="T19" s="3">
        <f>+S19*M19</f>
        <v>0</v>
      </c>
      <c r="U19" s="63"/>
      <c r="V19" s="63"/>
      <c r="W19" s="149"/>
    </row>
    <row r="20" spans="1:23" s="32" customFormat="1" ht="52.5" customHeight="1">
      <c r="A20" s="119"/>
      <c r="B20" s="88"/>
      <c r="C20" s="88"/>
      <c r="D20" s="116"/>
      <c r="E20" s="128"/>
      <c r="F20" s="94"/>
      <c r="G20" s="67"/>
      <c r="H20" s="67"/>
      <c r="I20" s="67"/>
      <c r="J20" s="67"/>
      <c r="K20" s="163"/>
      <c r="L20" s="23" t="s">
        <v>123</v>
      </c>
      <c r="M20" s="13">
        <v>0.5</v>
      </c>
      <c r="N20" s="22" t="s">
        <v>21</v>
      </c>
      <c r="O20" s="24">
        <v>0.25</v>
      </c>
      <c r="P20" s="24">
        <v>0.5</v>
      </c>
      <c r="Q20" s="24">
        <v>0.75</v>
      </c>
      <c r="R20" s="24">
        <v>1</v>
      </c>
      <c r="S20" s="46"/>
      <c r="T20" s="3">
        <f>+S20*M20</f>
        <v>0</v>
      </c>
      <c r="U20" s="65"/>
      <c r="V20" s="65"/>
      <c r="W20" s="150"/>
    </row>
    <row r="21" spans="1:23" s="32" customFormat="1" ht="28.5" customHeight="1">
      <c r="A21" s="103" t="s">
        <v>11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5"/>
      <c r="M21" s="4">
        <f>SUM(M19:M20)</f>
        <v>1</v>
      </c>
      <c r="N21" s="9"/>
      <c r="O21" s="18"/>
      <c r="P21" s="18"/>
      <c r="Q21" s="18"/>
      <c r="R21" s="18"/>
      <c r="S21" s="4"/>
      <c r="T21" s="4">
        <f>SUM(T19:T20)</f>
        <v>0</v>
      </c>
      <c r="U21" s="4">
        <v>0.07</v>
      </c>
      <c r="V21" s="4">
        <f>+U21*T21</f>
        <v>0</v>
      </c>
      <c r="W21" s="11"/>
    </row>
    <row r="22" spans="1:23" s="38" customFormat="1" ht="44.25" customHeight="1">
      <c r="A22" s="108" t="s">
        <v>34</v>
      </c>
      <c r="B22" s="110" t="s">
        <v>35</v>
      </c>
      <c r="C22" s="106" t="s">
        <v>75</v>
      </c>
      <c r="D22" s="89" t="s">
        <v>120</v>
      </c>
      <c r="E22" s="106" t="s">
        <v>82</v>
      </c>
      <c r="F22" s="156">
        <v>40</v>
      </c>
      <c r="G22" s="71"/>
      <c r="H22" s="71"/>
      <c r="I22" s="71"/>
      <c r="J22" s="71"/>
      <c r="K22" s="158">
        <v>0</v>
      </c>
      <c r="L22" s="43" t="s">
        <v>122</v>
      </c>
      <c r="M22" s="36">
        <v>0.5</v>
      </c>
      <c r="N22" s="43" t="s">
        <v>19</v>
      </c>
      <c r="O22" s="37"/>
      <c r="P22" s="37">
        <v>0.5</v>
      </c>
      <c r="Q22" s="37"/>
      <c r="R22" s="37">
        <v>1</v>
      </c>
      <c r="S22" s="46"/>
      <c r="T22" s="3">
        <f>+S22*M22</f>
        <v>0</v>
      </c>
      <c r="U22" s="63"/>
      <c r="V22" s="63"/>
      <c r="W22" s="153"/>
    </row>
    <row r="23" spans="1:23" s="38" customFormat="1" ht="39.75" customHeight="1">
      <c r="A23" s="164"/>
      <c r="B23" s="111"/>
      <c r="C23" s="107"/>
      <c r="D23" s="90"/>
      <c r="E23" s="107"/>
      <c r="F23" s="157"/>
      <c r="G23" s="72"/>
      <c r="H23" s="72"/>
      <c r="I23" s="72"/>
      <c r="J23" s="72"/>
      <c r="K23" s="159"/>
      <c r="L23" s="43" t="s">
        <v>124</v>
      </c>
      <c r="M23" s="36">
        <v>0.5</v>
      </c>
      <c r="N23" s="43" t="s">
        <v>20</v>
      </c>
      <c r="P23" s="37">
        <v>0.5</v>
      </c>
      <c r="Q23" s="37"/>
      <c r="R23" s="37">
        <v>1</v>
      </c>
      <c r="S23" s="46"/>
      <c r="T23" s="3">
        <f>+S23*M23</f>
        <v>0</v>
      </c>
      <c r="U23" s="65"/>
      <c r="V23" s="65"/>
      <c r="W23" s="75"/>
    </row>
    <row r="24" spans="1:23" s="32" customFormat="1" ht="28.5" customHeight="1">
      <c r="A24" s="167" t="s">
        <v>11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9"/>
      <c r="M24" s="4">
        <f>SUM(M22:M23)</f>
        <v>1</v>
      </c>
      <c r="N24" s="9"/>
      <c r="O24" s="18"/>
      <c r="P24" s="18"/>
      <c r="Q24" s="18"/>
      <c r="R24" s="18"/>
      <c r="S24" s="4"/>
      <c r="T24" s="4">
        <f>SUM(T22:T23)</f>
        <v>0</v>
      </c>
      <c r="U24" s="4">
        <v>0.05</v>
      </c>
      <c r="V24" s="4">
        <f>+U24*T24</f>
        <v>0</v>
      </c>
      <c r="W24" s="11"/>
    </row>
    <row r="25" spans="1:23" s="32" customFormat="1" ht="44.25" customHeight="1">
      <c r="A25" s="117" t="s">
        <v>34</v>
      </c>
      <c r="B25" s="86" t="s">
        <v>33</v>
      </c>
      <c r="C25" s="86" t="s">
        <v>83</v>
      </c>
      <c r="D25" s="89" t="s">
        <v>119</v>
      </c>
      <c r="E25" s="98" t="s">
        <v>125</v>
      </c>
      <c r="F25" s="92">
        <v>2</v>
      </c>
      <c r="G25" s="66"/>
      <c r="H25" s="66"/>
      <c r="I25" s="66"/>
      <c r="J25" s="66"/>
      <c r="K25" s="95">
        <v>15</v>
      </c>
      <c r="L25" s="23" t="s">
        <v>126</v>
      </c>
      <c r="M25" s="13">
        <v>0.4</v>
      </c>
      <c r="N25" s="22" t="s">
        <v>19</v>
      </c>
      <c r="O25" s="24">
        <v>0.5</v>
      </c>
      <c r="P25" s="24">
        <v>1</v>
      </c>
      <c r="Q25" s="24"/>
      <c r="R25" s="24"/>
      <c r="S25" s="46"/>
      <c r="T25" s="3">
        <f>+S25*M25</f>
        <v>0</v>
      </c>
      <c r="U25" s="63"/>
      <c r="V25" s="63"/>
      <c r="W25" s="149"/>
    </row>
    <row r="26" spans="1:23" s="32" customFormat="1" ht="39.75" customHeight="1">
      <c r="A26" s="118"/>
      <c r="B26" s="87"/>
      <c r="C26" s="87"/>
      <c r="D26" s="90"/>
      <c r="E26" s="99"/>
      <c r="F26" s="93"/>
      <c r="G26" s="85"/>
      <c r="H26" s="85"/>
      <c r="I26" s="85"/>
      <c r="J26" s="85"/>
      <c r="K26" s="96"/>
      <c r="L26" s="23" t="s">
        <v>127</v>
      </c>
      <c r="M26" s="13">
        <v>0.2</v>
      </c>
      <c r="N26" s="22" t="s">
        <v>20</v>
      </c>
      <c r="O26" s="24"/>
      <c r="P26" s="24"/>
      <c r="Q26" s="24">
        <v>1</v>
      </c>
      <c r="R26" s="24"/>
      <c r="S26" s="46"/>
      <c r="T26" s="3">
        <f>+S26*M26</f>
        <v>0</v>
      </c>
      <c r="U26" s="64"/>
      <c r="V26" s="64"/>
      <c r="W26" s="151"/>
    </row>
    <row r="27" spans="1:23" s="32" customFormat="1" ht="57.75" customHeight="1">
      <c r="A27" s="119"/>
      <c r="B27" s="88"/>
      <c r="C27" s="88"/>
      <c r="D27" s="91"/>
      <c r="E27" s="100"/>
      <c r="F27" s="94"/>
      <c r="G27" s="67"/>
      <c r="H27" s="67"/>
      <c r="I27" s="67"/>
      <c r="J27" s="67"/>
      <c r="K27" s="97"/>
      <c r="L27" s="23" t="s">
        <v>63</v>
      </c>
      <c r="M27" s="13">
        <v>0.4</v>
      </c>
      <c r="N27" s="22" t="s">
        <v>21</v>
      </c>
      <c r="O27" s="24"/>
      <c r="P27" s="24"/>
      <c r="Q27" s="24"/>
      <c r="R27" s="24">
        <v>1</v>
      </c>
      <c r="S27" s="46"/>
      <c r="T27" s="3">
        <f>+S27*M27</f>
        <v>0</v>
      </c>
      <c r="U27" s="65"/>
      <c r="V27" s="65"/>
      <c r="W27" s="150"/>
    </row>
    <row r="28" spans="1:23" s="32" customFormat="1" ht="28.5" customHeight="1">
      <c r="A28" s="103" t="s">
        <v>11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5"/>
      <c r="M28" s="4">
        <f>SUM(M25:M27)</f>
        <v>1</v>
      </c>
      <c r="N28" s="9"/>
      <c r="O28" s="18"/>
      <c r="P28" s="18"/>
      <c r="Q28" s="18"/>
      <c r="R28" s="18"/>
      <c r="S28" s="4"/>
      <c r="T28" s="4">
        <f>SUM(T25:T27)</f>
        <v>0</v>
      </c>
      <c r="U28" s="4">
        <v>0.07</v>
      </c>
      <c r="V28" s="4">
        <f>+U28*T28</f>
        <v>0</v>
      </c>
      <c r="W28" s="11"/>
    </row>
    <row r="29" spans="1:23" ht="42.75" customHeight="1">
      <c r="A29" s="108" t="s">
        <v>34</v>
      </c>
      <c r="B29" s="110" t="s">
        <v>33</v>
      </c>
      <c r="C29" s="110" t="s">
        <v>50</v>
      </c>
      <c r="D29" s="61" t="s">
        <v>108</v>
      </c>
      <c r="E29" s="110" t="s">
        <v>25</v>
      </c>
      <c r="F29" s="101">
        <v>2</v>
      </c>
      <c r="G29" s="66"/>
      <c r="H29" s="66"/>
      <c r="I29" s="66"/>
      <c r="J29" s="66"/>
      <c r="K29" s="95">
        <v>3</v>
      </c>
      <c r="L29" s="23" t="s">
        <v>31</v>
      </c>
      <c r="M29" s="2">
        <v>0.5</v>
      </c>
      <c r="N29" s="22" t="s">
        <v>19</v>
      </c>
      <c r="O29" s="24"/>
      <c r="P29" s="24">
        <v>1</v>
      </c>
      <c r="Q29" s="24"/>
      <c r="R29" s="24"/>
      <c r="S29" s="46"/>
      <c r="T29" s="3">
        <f>+S29*M21</f>
        <v>0</v>
      </c>
      <c r="U29" s="63"/>
      <c r="V29" s="63"/>
      <c r="W29" s="149"/>
    </row>
    <row r="30" spans="1:23" ht="42.75" customHeight="1">
      <c r="A30" s="164"/>
      <c r="B30" s="111"/>
      <c r="C30" s="111"/>
      <c r="D30" s="62"/>
      <c r="E30" s="111"/>
      <c r="F30" s="102"/>
      <c r="G30" s="67"/>
      <c r="H30" s="67"/>
      <c r="I30" s="67"/>
      <c r="J30" s="67"/>
      <c r="K30" s="96"/>
      <c r="L30" s="23" t="s">
        <v>30</v>
      </c>
      <c r="M30" s="2">
        <v>0.5</v>
      </c>
      <c r="N30" s="22" t="s">
        <v>19</v>
      </c>
      <c r="O30" s="24"/>
      <c r="P30" s="24">
        <v>0.5</v>
      </c>
      <c r="Q30" s="24"/>
      <c r="R30" s="24">
        <v>1</v>
      </c>
      <c r="S30" s="46"/>
      <c r="T30" s="3">
        <f>+S30*M29</f>
        <v>0</v>
      </c>
      <c r="U30" s="64"/>
      <c r="V30" s="64"/>
      <c r="W30" s="151"/>
    </row>
    <row r="31" spans="1:23" ht="40.5" customHeight="1">
      <c r="A31" s="103" t="s">
        <v>11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5"/>
      <c r="M31" s="4">
        <f>SUM(M29:M30)</f>
        <v>1</v>
      </c>
      <c r="N31" s="9"/>
      <c r="O31" s="18"/>
      <c r="P31" s="18"/>
      <c r="Q31" s="18"/>
      <c r="R31" s="18"/>
      <c r="S31" s="4"/>
      <c r="T31" s="4">
        <f>SUM(T29:T30)</f>
        <v>0</v>
      </c>
      <c r="U31" s="4">
        <v>0.06</v>
      </c>
      <c r="V31" s="4">
        <f>+U31*T31</f>
        <v>0</v>
      </c>
      <c r="W31" s="11"/>
    </row>
    <row r="32" spans="1:23" ht="55.5" customHeight="1">
      <c r="A32" s="120" t="s">
        <v>51</v>
      </c>
      <c r="B32" s="114" t="s">
        <v>52</v>
      </c>
      <c r="C32" s="60" t="s">
        <v>47</v>
      </c>
      <c r="D32" s="123" t="s">
        <v>109</v>
      </c>
      <c r="E32" s="121" t="s">
        <v>48</v>
      </c>
      <c r="F32" s="170">
        <v>3</v>
      </c>
      <c r="G32" s="71"/>
      <c r="H32" s="71"/>
      <c r="I32" s="71"/>
      <c r="J32" s="71"/>
      <c r="K32" s="165">
        <v>9</v>
      </c>
      <c r="L32" s="23" t="s">
        <v>55</v>
      </c>
      <c r="M32" s="2">
        <v>0.6</v>
      </c>
      <c r="N32" s="23" t="s">
        <v>14</v>
      </c>
      <c r="O32" s="24"/>
      <c r="P32" s="24">
        <v>0.5</v>
      </c>
      <c r="Q32" s="24"/>
      <c r="R32" s="24">
        <v>1</v>
      </c>
      <c r="S32" s="46"/>
      <c r="T32" s="3">
        <f>+S32*M32</f>
        <v>0</v>
      </c>
      <c r="U32" s="20"/>
      <c r="V32" s="20"/>
      <c r="W32" s="154"/>
    </row>
    <row r="33" spans="1:23" ht="66.75" customHeight="1">
      <c r="A33" s="120"/>
      <c r="B33" s="114"/>
      <c r="C33" s="60"/>
      <c r="D33" s="123"/>
      <c r="E33" s="122"/>
      <c r="F33" s="170"/>
      <c r="G33" s="72"/>
      <c r="H33" s="72"/>
      <c r="I33" s="72"/>
      <c r="J33" s="72"/>
      <c r="K33" s="166"/>
      <c r="L33" s="23" t="s">
        <v>56</v>
      </c>
      <c r="M33" s="2">
        <v>0.4</v>
      </c>
      <c r="N33" s="43" t="s">
        <v>19</v>
      </c>
      <c r="O33" s="24"/>
      <c r="P33" s="24">
        <v>0.5</v>
      </c>
      <c r="Q33" s="24"/>
      <c r="R33" s="24">
        <v>1</v>
      </c>
      <c r="S33" s="46"/>
      <c r="T33" s="3">
        <f>+S33*M33</f>
        <v>0</v>
      </c>
      <c r="U33" s="20"/>
      <c r="V33" s="20"/>
      <c r="W33" s="155"/>
    </row>
    <row r="34" spans="1:23" ht="45" customHeight="1">
      <c r="A34" s="103" t="s">
        <v>11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5"/>
      <c r="M34" s="4">
        <f>+M32+M33</f>
        <v>1</v>
      </c>
      <c r="N34" s="9"/>
      <c r="O34" s="18"/>
      <c r="P34" s="18"/>
      <c r="Q34" s="18"/>
      <c r="R34" s="18"/>
      <c r="S34" s="4"/>
      <c r="T34" s="4">
        <f>SUM(T32:T32)</f>
        <v>0</v>
      </c>
      <c r="U34" s="4">
        <v>0.06</v>
      </c>
      <c r="V34" s="4">
        <f>+U34*T34</f>
        <v>0</v>
      </c>
      <c r="W34" s="11"/>
    </row>
    <row r="35" spans="1:23" s="29" customFormat="1" ht="63" customHeight="1">
      <c r="A35" s="108" t="s">
        <v>51</v>
      </c>
      <c r="B35" s="110" t="s">
        <v>53</v>
      </c>
      <c r="C35" s="106" t="s">
        <v>49</v>
      </c>
      <c r="D35" s="61" t="s">
        <v>110</v>
      </c>
      <c r="E35" s="86" t="s">
        <v>18</v>
      </c>
      <c r="F35" s="101">
        <v>3</v>
      </c>
      <c r="G35" s="66"/>
      <c r="H35" s="66"/>
      <c r="I35" s="66"/>
      <c r="J35" s="66"/>
      <c r="K35" s="95">
        <v>8</v>
      </c>
      <c r="L35" s="30" t="s">
        <v>67</v>
      </c>
      <c r="M35" s="13">
        <v>0.4</v>
      </c>
      <c r="N35" s="30" t="s">
        <v>19</v>
      </c>
      <c r="O35" s="13"/>
      <c r="P35" s="13">
        <v>1</v>
      </c>
      <c r="Q35" s="13"/>
      <c r="R35" s="13"/>
      <c r="S35" s="46"/>
      <c r="T35" s="3">
        <f>+S35*M35</f>
        <v>0</v>
      </c>
      <c r="U35" s="20"/>
      <c r="V35" s="20"/>
      <c r="W35" s="153"/>
    </row>
    <row r="36" spans="1:23" s="29" customFormat="1" ht="63.75" customHeight="1">
      <c r="A36" s="109"/>
      <c r="B36" s="111"/>
      <c r="C36" s="107"/>
      <c r="D36" s="62"/>
      <c r="E36" s="87"/>
      <c r="F36" s="102"/>
      <c r="G36" s="67"/>
      <c r="H36" s="67"/>
      <c r="I36" s="67"/>
      <c r="J36" s="67"/>
      <c r="K36" s="96"/>
      <c r="L36" s="30" t="s">
        <v>57</v>
      </c>
      <c r="M36" s="13">
        <v>0.6</v>
      </c>
      <c r="N36" s="30" t="s">
        <v>19</v>
      </c>
      <c r="O36" s="13"/>
      <c r="P36" s="13">
        <v>0.5</v>
      </c>
      <c r="Q36" s="13"/>
      <c r="R36" s="13">
        <v>1</v>
      </c>
      <c r="S36" s="46"/>
      <c r="T36" s="3">
        <f>+S36*M36</f>
        <v>0</v>
      </c>
      <c r="U36" s="20"/>
      <c r="V36" s="20"/>
      <c r="W36" s="75"/>
    </row>
    <row r="37" spans="1:29" ht="39" customHeight="1">
      <c r="A37" s="103" t="s">
        <v>11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5"/>
      <c r="M37" s="4">
        <f>SUM(M35:M36)</f>
        <v>1</v>
      </c>
      <c r="N37" s="9"/>
      <c r="O37" s="4"/>
      <c r="P37" s="4"/>
      <c r="Q37" s="4"/>
      <c r="R37" s="4"/>
      <c r="S37" s="28">
        <v>0.5</v>
      </c>
      <c r="T37" s="4">
        <f>SUM(T35:T36)</f>
        <v>0</v>
      </c>
      <c r="U37" s="4">
        <v>0.06</v>
      </c>
      <c r="V37" s="4">
        <f>+U37*T37</f>
        <v>0</v>
      </c>
      <c r="W37" s="31"/>
      <c r="X37" s="29"/>
      <c r="Y37" s="29"/>
      <c r="Z37" s="29"/>
      <c r="AA37" s="29"/>
      <c r="AB37" s="29"/>
      <c r="AC37" s="29"/>
    </row>
    <row r="38" spans="1:23" s="32" customFormat="1" ht="54.75" customHeight="1">
      <c r="A38" s="112" t="s">
        <v>34</v>
      </c>
      <c r="B38" s="114" t="s">
        <v>33</v>
      </c>
      <c r="C38" s="60" t="s">
        <v>74</v>
      </c>
      <c r="D38" s="61" t="s">
        <v>111</v>
      </c>
      <c r="E38" s="60" t="s">
        <v>42</v>
      </c>
      <c r="F38" s="95">
        <v>3</v>
      </c>
      <c r="G38" s="69"/>
      <c r="H38" s="69"/>
      <c r="I38" s="69"/>
      <c r="J38" s="69"/>
      <c r="K38" s="95">
        <v>1</v>
      </c>
      <c r="L38" s="21" t="s">
        <v>27</v>
      </c>
      <c r="M38" s="2">
        <v>0.2</v>
      </c>
      <c r="N38" s="23" t="s">
        <v>22</v>
      </c>
      <c r="O38" s="13"/>
      <c r="P38" s="13">
        <v>1</v>
      </c>
      <c r="Q38" s="24"/>
      <c r="R38" s="24"/>
      <c r="S38" s="46"/>
      <c r="T38" s="3">
        <f>+S38*M38</f>
        <v>0</v>
      </c>
      <c r="U38" s="63"/>
      <c r="V38" s="63"/>
      <c r="W38" s="149"/>
    </row>
    <row r="39" spans="1:23" s="32" customFormat="1" ht="50.25" customHeight="1">
      <c r="A39" s="113"/>
      <c r="B39" s="114"/>
      <c r="C39" s="60"/>
      <c r="D39" s="62"/>
      <c r="E39" s="60"/>
      <c r="F39" s="96"/>
      <c r="G39" s="115"/>
      <c r="H39" s="115"/>
      <c r="I39" s="115"/>
      <c r="J39" s="115"/>
      <c r="K39" s="96"/>
      <c r="L39" s="21" t="s">
        <v>28</v>
      </c>
      <c r="M39" s="2">
        <v>0.5</v>
      </c>
      <c r="N39" s="23" t="s">
        <v>23</v>
      </c>
      <c r="O39" s="13"/>
      <c r="P39" s="24">
        <v>0.5</v>
      </c>
      <c r="Q39" s="24"/>
      <c r="R39" s="24">
        <v>1</v>
      </c>
      <c r="S39" s="46"/>
      <c r="T39" s="3">
        <f>+S39*M39</f>
        <v>0</v>
      </c>
      <c r="U39" s="64"/>
      <c r="V39" s="64"/>
      <c r="W39" s="151"/>
    </row>
    <row r="40" spans="1:23" s="32" customFormat="1" ht="39.75" customHeight="1">
      <c r="A40" s="113"/>
      <c r="B40" s="114"/>
      <c r="C40" s="60"/>
      <c r="D40" s="116"/>
      <c r="E40" s="60"/>
      <c r="F40" s="96"/>
      <c r="G40" s="70"/>
      <c r="H40" s="70"/>
      <c r="I40" s="70"/>
      <c r="J40" s="70"/>
      <c r="K40" s="96"/>
      <c r="L40" s="21" t="s">
        <v>29</v>
      </c>
      <c r="M40" s="2">
        <v>0.3</v>
      </c>
      <c r="N40" s="23" t="s">
        <v>65</v>
      </c>
      <c r="O40" s="13"/>
      <c r="P40" s="24"/>
      <c r="Q40" s="24"/>
      <c r="R40" s="24">
        <v>1</v>
      </c>
      <c r="S40" s="46"/>
      <c r="T40" s="3">
        <f>+S40*M40</f>
        <v>0</v>
      </c>
      <c r="U40" s="64"/>
      <c r="V40" s="64"/>
      <c r="W40" s="151"/>
    </row>
    <row r="41" spans="1:23" s="32" customFormat="1" ht="40.5" customHeight="1">
      <c r="A41" s="103" t="s">
        <v>11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5"/>
      <c r="M41" s="4">
        <f>SUM(M38:M40)</f>
        <v>1</v>
      </c>
      <c r="N41" s="9"/>
      <c r="O41" s="18"/>
      <c r="P41" s="18"/>
      <c r="Q41" s="18"/>
      <c r="R41" s="18"/>
      <c r="S41" s="4"/>
      <c r="T41" s="4">
        <f>SUM(T38:T40)</f>
        <v>0</v>
      </c>
      <c r="U41" s="12">
        <v>0.06</v>
      </c>
      <c r="V41" s="4">
        <f>+U41*T41</f>
        <v>0</v>
      </c>
      <c r="W41" s="11"/>
    </row>
    <row r="42" spans="1:23" s="32" customFormat="1" ht="60" customHeight="1">
      <c r="A42" s="171" t="s">
        <v>34</v>
      </c>
      <c r="B42" s="68" t="s">
        <v>33</v>
      </c>
      <c r="C42" s="68" t="s">
        <v>71</v>
      </c>
      <c r="D42" s="61" t="s">
        <v>112</v>
      </c>
      <c r="E42" s="68" t="s">
        <v>72</v>
      </c>
      <c r="F42" s="129">
        <v>15</v>
      </c>
      <c r="G42" s="69"/>
      <c r="H42" s="69"/>
      <c r="I42" s="69"/>
      <c r="J42" s="69"/>
      <c r="K42" s="95">
        <v>0</v>
      </c>
      <c r="L42" s="21" t="s">
        <v>54</v>
      </c>
      <c r="M42" s="2">
        <v>0.3</v>
      </c>
      <c r="N42" s="23" t="s">
        <v>22</v>
      </c>
      <c r="O42" s="13">
        <v>0.5</v>
      </c>
      <c r="P42" s="24"/>
      <c r="Q42" s="24"/>
      <c r="R42" s="24">
        <v>1</v>
      </c>
      <c r="S42" s="46"/>
      <c r="T42" s="3">
        <f>+S42*M42</f>
        <v>0</v>
      </c>
      <c r="U42" s="63"/>
      <c r="V42" s="63"/>
      <c r="W42" s="149"/>
    </row>
    <row r="43" spans="1:23" s="32" customFormat="1" ht="77.25" customHeight="1">
      <c r="A43" s="172"/>
      <c r="B43" s="68"/>
      <c r="C43" s="68"/>
      <c r="D43" s="62"/>
      <c r="E43" s="68"/>
      <c r="F43" s="130"/>
      <c r="G43" s="70"/>
      <c r="H43" s="70"/>
      <c r="I43" s="70"/>
      <c r="J43" s="70"/>
      <c r="K43" s="96"/>
      <c r="L43" s="21" t="s">
        <v>84</v>
      </c>
      <c r="M43" s="2">
        <v>0.7</v>
      </c>
      <c r="N43" s="23" t="s">
        <v>66</v>
      </c>
      <c r="O43" s="24"/>
      <c r="P43" s="24">
        <v>0.5</v>
      </c>
      <c r="Q43" s="24"/>
      <c r="R43" s="24">
        <v>1</v>
      </c>
      <c r="S43" s="46"/>
      <c r="T43" s="3">
        <f>+S43*M43</f>
        <v>0</v>
      </c>
      <c r="U43" s="64"/>
      <c r="V43" s="64"/>
      <c r="W43" s="151"/>
    </row>
    <row r="44" spans="1:23" s="32" customFormat="1" ht="40.5" customHeight="1">
      <c r="A44" s="103" t="s">
        <v>11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5"/>
      <c r="M44" s="4">
        <f>SUM(M42:M43)</f>
        <v>1</v>
      </c>
      <c r="N44" s="9"/>
      <c r="O44" s="18"/>
      <c r="P44" s="18"/>
      <c r="Q44" s="18"/>
      <c r="R44" s="18"/>
      <c r="S44" s="4"/>
      <c r="T44" s="4">
        <f>SUM(T42:T43)</f>
        <v>0</v>
      </c>
      <c r="U44" s="12">
        <v>0.05</v>
      </c>
      <c r="V44" s="4">
        <f>+U44*T44</f>
        <v>0</v>
      </c>
      <c r="W44" s="11"/>
    </row>
    <row r="45" spans="1:23" s="38" customFormat="1" ht="48.75" customHeight="1">
      <c r="A45" s="83" t="s">
        <v>34</v>
      </c>
      <c r="B45" s="60" t="s">
        <v>33</v>
      </c>
      <c r="C45" s="60" t="s">
        <v>73</v>
      </c>
      <c r="D45" s="61" t="s">
        <v>113</v>
      </c>
      <c r="E45" s="60" t="s">
        <v>39</v>
      </c>
      <c r="F45" s="129">
        <v>7</v>
      </c>
      <c r="G45" s="69"/>
      <c r="H45" s="69"/>
      <c r="I45" s="69"/>
      <c r="J45" s="69"/>
      <c r="K45" s="95">
        <v>5</v>
      </c>
      <c r="L45" s="34" t="s">
        <v>45</v>
      </c>
      <c r="M45" s="36">
        <v>0.15</v>
      </c>
      <c r="N45" s="34" t="s">
        <v>22</v>
      </c>
      <c r="O45" s="37">
        <v>1</v>
      </c>
      <c r="P45" s="37"/>
      <c r="Q45" s="37"/>
      <c r="R45" s="37"/>
      <c r="S45" s="46"/>
      <c r="T45" s="3">
        <f>+S45*M45</f>
        <v>0</v>
      </c>
      <c r="U45" s="63"/>
      <c r="V45" s="63"/>
      <c r="W45" s="153"/>
    </row>
    <row r="46" spans="1:23" s="38" customFormat="1" ht="48.75" customHeight="1">
      <c r="A46" s="84"/>
      <c r="B46" s="60"/>
      <c r="C46" s="60"/>
      <c r="D46" s="62"/>
      <c r="E46" s="60"/>
      <c r="F46" s="130"/>
      <c r="G46" s="115"/>
      <c r="H46" s="115"/>
      <c r="I46" s="115"/>
      <c r="J46" s="115"/>
      <c r="K46" s="96"/>
      <c r="L46" s="34" t="s">
        <v>46</v>
      </c>
      <c r="M46" s="36">
        <v>0.3</v>
      </c>
      <c r="N46" s="34"/>
      <c r="O46" s="37"/>
      <c r="P46" s="37">
        <v>1</v>
      </c>
      <c r="Q46" s="37"/>
      <c r="R46" s="37"/>
      <c r="S46" s="46"/>
      <c r="T46" s="3">
        <f>+S46*M46</f>
        <v>0</v>
      </c>
      <c r="U46" s="64"/>
      <c r="V46" s="64"/>
      <c r="W46" s="75"/>
    </row>
    <row r="47" spans="1:23" s="38" customFormat="1" ht="50.25" customHeight="1">
      <c r="A47" s="84"/>
      <c r="B47" s="60"/>
      <c r="C47" s="60"/>
      <c r="D47" s="62"/>
      <c r="E47" s="60"/>
      <c r="F47" s="130"/>
      <c r="G47" s="70"/>
      <c r="H47" s="70"/>
      <c r="I47" s="70"/>
      <c r="J47" s="70"/>
      <c r="K47" s="96"/>
      <c r="L47" s="34" t="s">
        <v>128</v>
      </c>
      <c r="M47" s="36">
        <v>0.55</v>
      </c>
      <c r="N47" s="34" t="s">
        <v>23</v>
      </c>
      <c r="O47" s="37">
        <v>0.25</v>
      </c>
      <c r="P47" s="37">
        <v>0.5</v>
      </c>
      <c r="Q47" s="37">
        <v>0.75</v>
      </c>
      <c r="R47" s="37">
        <v>1</v>
      </c>
      <c r="S47" s="46"/>
      <c r="T47" s="3">
        <f>+S47*M47</f>
        <v>0</v>
      </c>
      <c r="U47" s="64"/>
      <c r="V47" s="64"/>
      <c r="W47" s="75"/>
    </row>
    <row r="48" spans="1:23" s="38" customFormat="1" ht="40.5" customHeight="1">
      <c r="A48" s="76" t="s">
        <v>11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8"/>
      <c r="M48" s="39">
        <f>SUM(M45:M47)</f>
        <v>1</v>
      </c>
      <c r="N48" s="40"/>
      <c r="O48" s="41"/>
      <c r="P48" s="41"/>
      <c r="Q48" s="41"/>
      <c r="R48" s="41"/>
      <c r="S48" s="39"/>
      <c r="T48" s="39">
        <f>SUM(T45:T47)</f>
        <v>0</v>
      </c>
      <c r="U48" s="44">
        <v>0.05</v>
      </c>
      <c r="V48" s="39">
        <f>+U48*T48</f>
        <v>0</v>
      </c>
      <c r="W48" s="42"/>
    </row>
    <row r="49" spans="1:23" s="38" customFormat="1" ht="48.75" customHeight="1">
      <c r="A49" s="83" t="s">
        <v>34</v>
      </c>
      <c r="B49" s="60" t="s">
        <v>33</v>
      </c>
      <c r="C49" s="60" t="s">
        <v>76</v>
      </c>
      <c r="D49" s="61" t="s">
        <v>114</v>
      </c>
      <c r="E49" s="60" t="s">
        <v>80</v>
      </c>
      <c r="F49" s="173">
        <v>0.4</v>
      </c>
      <c r="G49" s="69"/>
      <c r="H49" s="69"/>
      <c r="I49" s="69"/>
      <c r="J49" s="69"/>
      <c r="K49" s="95">
        <v>2</v>
      </c>
      <c r="L49" s="48" t="s">
        <v>77</v>
      </c>
      <c r="M49" s="36">
        <v>0.3</v>
      </c>
      <c r="N49" s="34" t="s">
        <v>20</v>
      </c>
      <c r="O49" s="49"/>
      <c r="P49" s="49">
        <v>0.5</v>
      </c>
      <c r="Q49" s="49">
        <v>1</v>
      </c>
      <c r="R49" s="49"/>
      <c r="S49" s="46"/>
      <c r="T49" s="3">
        <f>+S49*M49</f>
        <v>0</v>
      </c>
      <c r="U49" s="63"/>
      <c r="V49" s="63"/>
      <c r="W49" s="153"/>
    </row>
    <row r="50" spans="1:23" s="38" customFormat="1" ht="57.75" customHeight="1">
      <c r="A50" s="84"/>
      <c r="B50" s="60"/>
      <c r="C50" s="60"/>
      <c r="D50" s="62"/>
      <c r="E50" s="60"/>
      <c r="F50" s="96"/>
      <c r="G50" s="115"/>
      <c r="H50" s="115"/>
      <c r="I50" s="115"/>
      <c r="J50" s="115"/>
      <c r="K50" s="96"/>
      <c r="L50" s="48" t="s">
        <v>78</v>
      </c>
      <c r="M50" s="36">
        <v>0.3</v>
      </c>
      <c r="N50" s="34" t="s">
        <v>20</v>
      </c>
      <c r="O50" s="49"/>
      <c r="P50" s="49">
        <v>0.5</v>
      </c>
      <c r="Q50" s="49">
        <v>1</v>
      </c>
      <c r="R50" s="49"/>
      <c r="S50" s="46"/>
      <c r="T50" s="3">
        <f>+S50*M50</f>
        <v>0</v>
      </c>
      <c r="U50" s="64"/>
      <c r="V50" s="64"/>
      <c r="W50" s="75"/>
    </row>
    <row r="51" spans="1:23" s="38" customFormat="1" ht="50.25" customHeight="1">
      <c r="A51" s="84"/>
      <c r="B51" s="60"/>
      <c r="C51" s="60"/>
      <c r="D51" s="62"/>
      <c r="E51" s="60"/>
      <c r="F51" s="96"/>
      <c r="G51" s="70"/>
      <c r="H51" s="70"/>
      <c r="I51" s="70"/>
      <c r="J51" s="70"/>
      <c r="K51" s="96"/>
      <c r="L51" s="48" t="s">
        <v>79</v>
      </c>
      <c r="M51" s="36">
        <v>0.4</v>
      </c>
      <c r="N51" s="34" t="s">
        <v>20</v>
      </c>
      <c r="O51" s="49"/>
      <c r="P51" s="49">
        <v>0.5</v>
      </c>
      <c r="Q51" s="49"/>
      <c r="R51" s="49">
        <v>1</v>
      </c>
      <c r="S51" s="46"/>
      <c r="T51" s="3">
        <f>+S51*M51</f>
        <v>0</v>
      </c>
      <c r="U51" s="65"/>
      <c r="V51" s="65"/>
      <c r="W51" s="75"/>
    </row>
    <row r="52" spans="1:23" s="38" customFormat="1" ht="40.5" customHeight="1">
      <c r="A52" s="76" t="s">
        <v>11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8"/>
      <c r="M52" s="39">
        <f>SUM(M49:M51)</f>
        <v>1</v>
      </c>
      <c r="N52" s="40"/>
      <c r="O52" s="41"/>
      <c r="P52" s="41"/>
      <c r="Q52" s="41"/>
      <c r="R52" s="41"/>
      <c r="S52" s="39"/>
      <c r="T52" s="39">
        <f>SUM(T49:T51)</f>
        <v>0</v>
      </c>
      <c r="U52" s="44">
        <v>0.05</v>
      </c>
      <c r="V52" s="39">
        <f>+U52*T52</f>
        <v>0</v>
      </c>
      <c r="W52" s="42"/>
    </row>
    <row r="53" spans="1:23" s="38" customFormat="1" ht="58.5" customHeight="1">
      <c r="A53" s="83" t="s">
        <v>34</v>
      </c>
      <c r="B53" s="60" t="s">
        <v>33</v>
      </c>
      <c r="C53" s="60" t="s">
        <v>81</v>
      </c>
      <c r="D53" s="61" t="s">
        <v>115</v>
      </c>
      <c r="E53" s="60" t="s">
        <v>133</v>
      </c>
      <c r="F53" s="173">
        <v>0.25</v>
      </c>
      <c r="G53" s="69"/>
      <c r="H53" s="69"/>
      <c r="I53" s="69"/>
      <c r="J53" s="69"/>
      <c r="K53" s="95">
        <v>0</v>
      </c>
      <c r="L53" s="34" t="s">
        <v>130</v>
      </c>
      <c r="M53" s="36">
        <v>0.4</v>
      </c>
      <c r="N53" s="34" t="s">
        <v>20</v>
      </c>
      <c r="O53" s="47">
        <v>1</v>
      </c>
      <c r="P53" s="47"/>
      <c r="Q53" s="47"/>
      <c r="R53" s="47"/>
      <c r="S53" s="46"/>
      <c r="T53" s="3">
        <f>+S53*M53</f>
        <v>0</v>
      </c>
      <c r="U53" s="63"/>
      <c r="V53" s="63"/>
      <c r="W53" s="73"/>
    </row>
    <row r="54" spans="1:23" s="38" customFormat="1" ht="48.75" customHeight="1">
      <c r="A54" s="84"/>
      <c r="B54" s="60"/>
      <c r="C54" s="60"/>
      <c r="D54" s="62"/>
      <c r="E54" s="60"/>
      <c r="F54" s="96"/>
      <c r="G54" s="115"/>
      <c r="H54" s="115"/>
      <c r="I54" s="115"/>
      <c r="J54" s="115"/>
      <c r="K54" s="96"/>
      <c r="L54" s="34" t="s">
        <v>131</v>
      </c>
      <c r="M54" s="36">
        <v>0.4</v>
      </c>
      <c r="N54" s="34" t="s">
        <v>20</v>
      </c>
      <c r="O54" s="47"/>
      <c r="P54" s="47">
        <v>1</v>
      </c>
      <c r="Q54" s="47"/>
      <c r="R54" s="47"/>
      <c r="S54" s="46"/>
      <c r="T54" s="3">
        <f>+S54*M54</f>
        <v>0</v>
      </c>
      <c r="U54" s="64"/>
      <c r="V54" s="64"/>
      <c r="W54" s="75"/>
    </row>
    <row r="55" spans="1:23" s="38" customFormat="1" ht="50.25" customHeight="1">
      <c r="A55" s="84"/>
      <c r="B55" s="60"/>
      <c r="C55" s="60"/>
      <c r="D55" s="62"/>
      <c r="E55" s="60"/>
      <c r="F55" s="96"/>
      <c r="G55" s="70"/>
      <c r="H55" s="70"/>
      <c r="I55" s="70"/>
      <c r="J55" s="70"/>
      <c r="K55" s="96"/>
      <c r="L55" s="34" t="s">
        <v>132</v>
      </c>
      <c r="M55" s="36">
        <v>0.2</v>
      </c>
      <c r="N55" s="34" t="s">
        <v>20</v>
      </c>
      <c r="O55" s="47"/>
      <c r="P55" s="47"/>
      <c r="Q55" s="47"/>
      <c r="R55" s="47">
        <v>1</v>
      </c>
      <c r="S55" s="46"/>
      <c r="T55" s="3">
        <f>+S55*M55</f>
        <v>0</v>
      </c>
      <c r="U55" s="65"/>
      <c r="V55" s="65"/>
      <c r="W55" s="75"/>
    </row>
    <row r="56" spans="1:23" s="38" customFormat="1" ht="40.5" customHeight="1">
      <c r="A56" s="76" t="s">
        <v>11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8"/>
      <c r="M56" s="39">
        <f>SUM(M53:M55)</f>
        <v>1</v>
      </c>
      <c r="N56" s="40"/>
      <c r="O56" s="41"/>
      <c r="P56" s="41"/>
      <c r="Q56" s="41"/>
      <c r="R56" s="41"/>
      <c r="S56" s="39"/>
      <c r="T56" s="39">
        <f>SUM(T53:T55)</f>
        <v>0</v>
      </c>
      <c r="U56" s="44">
        <v>0.05</v>
      </c>
      <c r="V56" s="39">
        <f>+U56*T56</f>
        <v>0</v>
      </c>
      <c r="W56" s="42"/>
    </row>
    <row r="57" spans="1:23" s="32" customFormat="1" ht="48.75" customHeight="1">
      <c r="A57" s="83" t="s">
        <v>34</v>
      </c>
      <c r="B57" s="60" t="s">
        <v>33</v>
      </c>
      <c r="C57" s="60" t="s">
        <v>40</v>
      </c>
      <c r="D57" s="61" t="s">
        <v>116</v>
      </c>
      <c r="E57" s="60" t="s">
        <v>43</v>
      </c>
      <c r="F57" s="95">
        <v>2</v>
      </c>
      <c r="G57" s="69"/>
      <c r="H57" s="69"/>
      <c r="I57" s="69"/>
      <c r="J57" s="69"/>
      <c r="K57" s="95">
        <v>0</v>
      </c>
      <c r="L57" s="34" t="s">
        <v>44</v>
      </c>
      <c r="M57" s="2">
        <v>0.5</v>
      </c>
      <c r="N57" s="23" t="s">
        <v>22</v>
      </c>
      <c r="P57" s="24">
        <v>0.5</v>
      </c>
      <c r="Q57" s="24"/>
      <c r="R57" s="24">
        <v>1</v>
      </c>
      <c r="S57" s="46"/>
      <c r="T57" s="3">
        <f>+S57*M57</f>
        <v>0</v>
      </c>
      <c r="U57" s="63"/>
      <c r="V57" s="63"/>
      <c r="W57" s="149"/>
    </row>
    <row r="58" spans="1:23" s="32" customFormat="1" ht="50.25" customHeight="1">
      <c r="A58" s="84"/>
      <c r="B58" s="60"/>
      <c r="C58" s="60"/>
      <c r="D58" s="62"/>
      <c r="E58" s="60"/>
      <c r="F58" s="96"/>
      <c r="G58" s="70"/>
      <c r="H58" s="70"/>
      <c r="I58" s="70"/>
      <c r="J58" s="70"/>
      <c r="K58" s="96"/>
      <c r="L58" s="34" t="s">
        <v>68</v>
      </c>
      <c r="M58" s="2">
        <v>0.5</v>
      </c>
      <c r="N58" s="23" t="s">
        <v>23</v>
      </c>
      <c r="O58" s="24"/>
      <c r="P58" s="24"/>
      <c r="Q58" s="24">
        <v>0.5</v>
      </c>
      <c r="R58" s="24">
        <v>1</v>
      </c>
      <c r="S58" s="46"/>
      <c r="T58" s="3">
        <f>+S58*M58</f>
        <v>0</v>
      </c>
      <c r="U58" s="64"/>
      <c r="V58" s="64"/>
      <c r="W58" s="151"/>
    </row>
    <row r="59" spans="1:23" s="32" customFormat="1" ht="33.75" customHeight="1">
      <c r="A59" s="103" t="s">
        <v>11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5"/>
      <c r="M59" s="4">
        <f>SUM(M57:M58)</f>
        <v>1</v>
      </c>
      <c r="N59" s="9"/>
      <c r="O59" s="18"/>
      <c r="P59" s="18"/>
      <c r="Q59" s="18"/>
      <c r="R59" s="18"/>
      <c r="S59" s="4"/>
      <c r="T59" s="4">
        <f>SUM(T57:T58)</f>
        <v>0</v>
      </c>
      <c r="U59" s="12">
        <v>0.05</v>
      </c>
      <c r="V59" s="4">
        <f>+U59*T59</f>
        <v>0</v>
      </c>
      <c r="W59" s="11"/>
    </row>
    <row r="60" spans="1:23" s="38" customFormat="1" ht="67.5" customHeight="1">
      <c r="A60" s="83" t="s">
        <v>51</v>
      </c>
      <c r="B60" s="60" t="s">
        <v>85</v>
      </c>
      <c r="C60" s="59" t="s">
        <v>86</v>
      </c>
      <c r="D60" s="61" t="s">
        <v>117</v>
      </c>
      <c r="E60" s="50" t="s">
        <v>91</v>
      </c>
      <c r="F60" s="53" t="s">
        <v>129</v>
      </c>
      <c r="G60" s="55"/>
      <c r="H60" s="55"/>
      <c r="I60" s="55"/>
      <c r="J60" s="55"/>
      <c r="K60" s="95"/>
      <c r="L60" s="50" t="s">
        <v>87</v>
      </c>
      <c r="M60" s="51">
        <v>0.16</v>
      </c>
      <c r="N60" s="52" t="s">
        <v>97</v>
      </c>
      <c r="O60" s="49">
        <v>0.25</v>
      </c>
      <c r="P60" s="49">
        <v>0.5</v>
      </c>
      <c r="Q60" s="49">
        <v>0.75</v>
      </c>
      <c r="R60" s="49">
        <v>1</v>
      </c>
      <c r="S60" s="46"/>
      <c r="T60" s="3">
        <f>+S60*M60</f>
        <v>0</v>
      </c>
      <c r="U60" s="63"/>
      <c r="V60" s="63"/>
      <c r="W60" s="73"/>
    </row>
    <row r="61" spans="1:23" s="38" customFormat="1" ht="48.75" customHeight="1">
      <c r="A61" s="84"/>
      <c r="B61" s="60"/>
      <c r="C61" s="60"/>
      <c r="D61" s="62"/>
      <c r="E61" s="50" t="s">
        <v>92</v>
      </c>
      <c r="F61" s="54">
        <v>12</v>
      </c>
      <c r="G61" s="55"/>
      <c r="H61" s="55"/>
      <c r="I61" s="55"/>
      <c r="J61" s="55"/>
      <c r="K61" s="96"/>
      <c r="L61" s="50" t="s">
        <v>88</v>
      </c>
      <c r="M61" s="51">
        <v>0.16</v>
      </c>
      <c r="N61" s="52" t="s">
        <v>97</v>
      </c>
      <c r="O61" s="49">
        <v>0.25</v>
      </c>
      <c r="P61" s="49">
        <v>0.5</v>
      </c>
      <c r="Q61" s="49">
        <v>0.75</v>
      </c>
      <c r="R61" s="49">
        <v>1</v>
      </c>
      <c r="S61" s="46"/>
      <c r="T61" s="3">
        <f aca="true" t="shared" si="0" ref="T61:T66">+S61*M61</f>
        <v>0</v>
      </c>
      <c r="U61" s="64"/>
      <c r="V61" s="64"/>
      <c r="W61" s="74"/>
    </row>
    <row r="62" spans="1:23" s="38" customFormat="1" ht="48.75" customHeight="1">
      <c r="A62" s="84"/>
      <c r="B62" s="60"/>
      <c r="C62" s="60"/>
      <c r="D62" s="62"/>
      <c r="E62" s="58" t="s">
        <v>93</v>
      </c>
      <c r="F62" s="54">
        <v>16</v>
      </c>
      <c r="G62" s="55"/>
      <c r="H62" s="55"/>
      <c r="I62" s="55"/>
      <c r="J62" s="55"/>
      <c r="K62" s="96"/>
      <c r="L62" s="50" t="s">
        <v>88</v>
      </c>
      <c r="M62" s="51">
        <v>0.16</v>
      </c>
      <c r="N62" s="52" t="s">
        <v>97</v>
      </c>
      <c r="O62" s="49">
        <v>0.25</v>
      </c>
      <c r="P62" s="49">
        <v>0.5</v>
      </c>
      <c r="Q62" s="49">
        <v>0.75</v>
      </c>
      <c r="R62" s="49">
        <v>1</v>
      </c>
      <c r="S62" s="46"/>
      <c r="T62" s="3">
        <f t="shared" si="0"/>
        <v>0</v>
      </c>
      <c r="U62" s="64"/>
      <c r="V62" s="64"/>
      <c r="W62" s="74"/>
    </row>
    <row r="63" spans="1:23" s="38" customFormat="1" ht="57.75" customHeight="1">
      <c r="A63" s="84"/>
      <c r="B63" s="60"/>
      <c r="C63" s="60"/>
      <c r="D63" s="62"/>
      <c r="E63" s="58" t="s">
        <v>94</v>
      </c>
      <c r="F63" s="54">
        <v>28</v>
      </c>
      <c r="G63" s="55"/>
      <c r="H63" s="55"/>
      <c r="I63" s="55"/>
      <c r="J63" s="55"/>
      <c r="K63" s="96"/>
      <c r="L63" s="50" t="s">
        <v>88</v>
      </c>
      <c r="M63" s="51">
        <v>0.16</v>
      </c>
      <c r="N63" s="52" t="s">
        <v>97</v>
      </c>
      <c r="O63" s="49">
        <v>0.25</v>
      </c>
      <c r="P63" s="49">
        <v>0.5</v>
      </c>
      <c r="Q63" s="49">
        <v>0.75</v>
      </c>
      <c r="R63" s="49">
        <v>1</v>
      </c>
      <c r="S63" s="46"/>
      <c r="T63" s="3">
        <f t="shared" si="0"/>
        <v>0</v>
      </c>
      <c r="U63" s="64"/>
      <c r="V63" s="64"/>
      <c r="W63" s="74"/>
    </row>
    <row r="64" spans="1:23" s="38" customFormat="1" ht="58.5" customHeight="1">
      <c r="A64" s="84"/>
      <c r="B64" s="60"/>
      <c r="C64" s="60"/>
      <c r="D64" s="62"/>
      <c r="E64" s="58" t="s">
        <v>95</v>
      </c>
      <c r="F64" s="54">
        <v>29</v>
      </c>
      <c r="G64" s="55"/>
      <c r="H64" s="55"/>
      <c r="I64" s="55"/>
      <c r="J64" s="55"/>
      <c r="K64" s="96"/>
      <c r="L64" s="50" t="s">
        <v>88</v>
      </c>
      <c r="M64" s="51">
        <v>0.16</v>
      </c>
      <c r="N64" s="52" t="s">
        <v>97</v>
      </c>
      <c r="O64" s="49">
        <v>0.25</v>
      </c>
      <c r="P64" s="49">
        <v>0.5</v>
      </c>
      <c r="Q64" s="49">
        <v>0.75</v>
      </c>
      <c r="R64" s="49">
        <v>1</v>
      </c>
      <c r="S64" s="46"/>
      <c r="T64" s="3">
        <f t="shared" si="0"/>
        <v>0</v>
      </c>
      <c r="U64" s="64"/>
      <c r="V64" s="64"/>
      <c r="W64" s="74"/>
    </row>
    <row r="65" spans="1:23" s="38" customFormat="1" ht="58.5" customHeight="1">
      <c r="A65" s="84"/>
      <c r="B65" s="60"/>
      <c r="C65" s="60"/>
      <c r="D65" s="62"/>
      <c r="E65" s="79" t="s">
        <v>96</v>
      </c>
      <c r="F65" s="81">
        <v>1</v>
      </c>
      <c r="G65" s="69"/>
      <c r="H65" s="69"/>
      <c r="I65" s="69"/>
      <c r="J65" s="69"/>
      <c r="K65" s="96"/>
      <c r="L65" s="50" t="s">
        <v>89</v>
      </c>
      <c r="M65" s="51">
        <v>0.1</v>
      </c>
      <c r="N65" s="52" t="s">
        <v>97</v>
      </c>
      <c r="O65" s="49">
        <v>0.25</v>
      </c>
      <c r="P65" s="49">
        <v>0.5</v>
      </c>
      <c r="Q65" s="49">
        <v>0.75</v>
      </c>
      <c r="R65" s="49">
        <v>1</v>
      </c>
      <c r="S65" s="46"/>
      <c r="T65" s="3">
        <f t="shared" si="0"/>
        <v>0</v>
      </c>
      <c r="U65" s="64"/>
      <c r="V65" s="64"/>
      <c r="W65" s="75"/>
    </row>
    <row r="66" spans="1:23" s="38" customFormat="1" ht="60.75" customHeight="1">
      <c r="A66" s="84"/>
      <c r="B66" s="60"/>
      <c r="C66" s="60"/>
      <c r="D66" s="62"/>
      <c r="E66" s="80"/>
      <c r="F66" s="82"/>
      <c r="G66" s="70"/>
      <c r="H66" s="70"/>
      <c r="I66" s="70"/>
      <c r="J66" s="70"/>
      <c r="K66" s="96"/>
      <c r="L66" s="50" t="s">
        <v>90</v>
      </c>
      <c r="M66" s="51">
        <v>0.1</v>
      </c>
      <c r="N66" s="52" t="s">
        <v>97</v>
      </c>
      <c r="O66" s="49">
        <v>0.25</v>
      </c>
      <c r="P66" s="49">
        <v>0.5</v>
      </c>
      <c r="Q66" s="49">
        <v>0.75</v>
      </c>
      <c r="R66" s="49">
        <v>1</v>
      </c>
      <c r="S66" s="46"/>
      <c r="T66" s="3">
        <f t="shared" si="0"/>
        <v>0</v>
      </c>
      <c r="U66" s="65"/>
      <c r="V66" s="65"/>
      <c r="W66" s="75"/>
    </row>
    <row r="67" spans="1:23" s="38" customFormat="1" ht="40.5" customHeight="1">
      <c r="A67" s="76" t="s">
        <v>11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8"/>
      <c r="M67" s="39">
        <f>SUM(M60:M66)</f>
        <v>1</v>
      </c>
      <c r="N67" s="40"/>
      <c r="O67" s="41"/>
      <c r="P67" s="41"/>
      <c r="Q67" s="41"/>
      <c r="R67" s="41"/>
      <c r="S67" s="39"/>
      <c r="T67" s="39">
        <f>SUM(T60:T66)</f>
        <v>0</v>
      </c>
      <c r="U67" s="44">
        <v>0.1</v>
      </c>
      <c r="V67" s="39">
        <f>+U67*T67</f>
        <v>0</v>
      </c>
      <c r="W67" s="42"/>
    </row>
    <row r="68" spans="1:23" ht="34.5" customHeight="1">
      <c r="A68" s="103" t="s">
        <v>9</v>
      </c>
      <c r="B68" s="104"/>
      <c r="C68" s="104"/>
      <c r="D68" s="104"/>
      <c r="E68" s="104"/>
      <c r="F68" s="6"/>
      <c r="G68" s="6"/>
      <c r="H68" s="6"/>
      <c r="I68" s="6"/>
      <c r="J68" s="6"/>
      <c r="K68" s="8">
        <f>+K8+K12+K16+K19+K22+K25+K29+K32+K35+K38+K42+K45+K49+K53+K57+K60</f>
        <v>70</v>
      </c>
      <c r="L68" s="14"/>
      <c r="M68" s="8"/>
      <c r="N68" s="10"/>
      <c r="O68" s="146"/>
      <c r="P68" s="147"/>
      <c r="Q68" s="147"/>
      <c r="R68" s="147"/>
      <c r="S68" s="147"/>
      <c r="T68" s="148"/>
      <c r="U68" s="12">
        <f>+U11+U15+U18+U21+U24+U28+U31+U34+U37+U41+U44+U48+U52+U56+U59+U67</f>
        <v>1.0000000000000004</v>
      </c>
      <c r="V68" s="12">
        <f>+V11+V15+V18+V21+V24+V28+V31+V34+V37+V41+V44+V48+V52+V56+V59+V67</f>
        <v>0</v>
      </c>
      <c r="W68" s="5"/>
    </row>
    <row r="71" spans="1:4" ht="15">
      <c r="A71" s="26"/>
      <c r="B71" s="26"/>
      <c r="C71" s="26"/>
      <c r="D71" s="33"/>
    </row>
    <row r="72" ht="15">
      <c r="A72" s="1" t="s">
        <v>26</v>
      </c>
    </row>
  </sheetData>
  <sheetProtection/>
  <mergeCells count="259">
    <mergeCell ref="W8:W10"/>
    <mergeCell ref="A11:L11"/>
    <mergeCell ref="G8:G10"/>
    <mergeCell ref="H8:H10"/>
    <mergeCell ref="I8:I10"/>
    <mergeCell ref="J8:J10"/>
    <mergeCell ref="K8:K10"/>
    <mergeCell ref="U8:U10"/>
    <mergeCell ref="A8:A10"/>
    <mergeCell ref="B8:B10"/>
    <mergeCell ref="C8:C10"/>
    <mergeCell ref="D8:D10"/>
    <mergeCell ref="E8:E10"/>
    <mergeCell ref="F8:F10"/>
    <mergeCell ref="G65:G66"/>
    <mergeCell ref="C53:C55"/>
    <mergeCell ref="D53:D55"/>
    <mergeCell ref="E53:E55"/>
    <mergeCell ref="G45:G47"/>
    <mergeCell ref="G42:G43"/>
    <mergeCell ref="U53:U55"/>
    <mergeCell ref="V53:V55"/>
    <mergeCell ref="U57:U58"/>
    <mergeCell ref="V57:V58"/>
    <mergeCell ref="K60:K66"/>
    <mergeCell ref="J57:J58"/>
    <mergeCell ref="A56:L56"/>
    <mergeCell ref="I53:I55"/>
    <mergeCell ref="J53:J55"/>
    <mergeCell ref="K53:K55"/>
    <mergeCell ref="H65:H66"/>
    <mergeCell ref="I65:I66"/>
    <mergeCell ref="J65:J66"/>
    <mergeCell ref="A53:A55"/>
    <mergeCell ref="B53:B55"/>
    <mergeCell ref="F49:F51"/>
    <mergeCell ref="G49:G51"/>
    <mergeCell ref="A52:L52"/>
    <mergeCell ref="H49:H51"/>
    <mergeCell ref="I49:I51"/>
    <mergeCell ref="F53:F55"/>
    <mergeCell ref="G53:G55"/>
    <mergeCell ref="H53:H55"/>
    <mergeCell ref="W53:W55"/>
    <mergeCell ref="V49:V51"/>
    <mergeCell ref="W49:W51"/>
    <mergeCell ref="A49:A51"/>
    <mergeCell ref="B49:B51"/>
    <mergeCell ref="C49:C51"/>
    <mergeCell ref="D49:D51"/>
    <mergeCell ref="E49:E51"/>
    <mergeCell ref="J49:J51"/>
    <mergeCell ref="K49:K51"/>
    <mergeCell ref="U49:U51"/>
    <mergeCell ref="J42:J43"/>
    <mergeCell ref="F45:F47"/>
    <mergeCell ref="H45:H47"/>
    <mergeCell ref="I45:I47"/>
    <mergeCell ref="J45:J47"/>
    <mergeCell ref="A44:L44"/>
    <mergeCell ref="F42:F43"/>
    <mergeCell ref="K42:K43"/>
    <mergeCell ref="A42:A43"/>
    <mergeCell ref="W57:W58"/>
    <mergeCell ref="A59:L59"/>
    <mergeCell ref="A57:A58"/>
    <mergeCell ref="B57:B58"/>
    <mergeCell ref="C57:C58"/>
    <mergeCell ref="D57:D58"/>
    <mergeCell ref="E57:E58"/>
    <mergeCell ref="G57:G58"/>
    <mergeCell ref="H57:H58"/>
    <mergeCell ref="I57:I58"/>
    <mergeCell ref="F32:F33"/>
    <mergeCell ref="F57:F58"/>
    <mergeCell ref="K57:K58"/>
    <mergeCell ref="A48:L48"/>
    <mergeCell ref="A45:A47"/>
    <mergeCell ref="B45:B47"/>
    <mergeCell ref="C45:C47"/>
    <mergeCell ref="D45:D47"/>
    <mergeCell ref="E45:E47"/>
    <mergeCell ref="G38:G40"/>
    <mergeCell ref="W45:W47"/>
    <mergeCell ref="U45:U47"/>
    <mergeCell ref="V45:V47"/>
    <mergeCell ref="K32:K33"/>
    <mergeCell ref="U22:U23"/>
    <mergeCell ref="V22:V23"/>
    <mergeCell ref="W22:W23"/>
    <mergeCell ref="A24:L24"/>
    <mergeCell ref="A22:A23"/>
    <mergeCell ref="K45:K47"/>
    <mergeCell ref="A68:E68"/>
    <mergeCell ref="A15:L15"/>
    <mergeCell ref="F29:F30"/>
    <mergeCell ref="K29:K30"/>
    <mergeCell ref="A29:A30"/>
    <mergeCell ref="B29:B30"/>
    <mergeCell ref="C29:C30"/>
    <mergeCell ref="E29:E30"/>
    <mergeCell ref="D29:D30"/>
    <mergeCell ref="D16:D17"/>
    <mergeCell ref="C12:C14"/>
    <mergeCell ref="B12:B14"/>
    <mergeCell ref="A12:A14"/>
    <mergeCell ref="E12:E14"/>
    <mergeCell ref="A37:L37"/>
    <mergeCell ref="K12:K14"/>
    <mergeCell ref="A31:L31"/>
    <mergeCell ref="C22:C23"/>
    <mergeCell ref="F12:F14"/>
    <mergeCell ref="K19:K20"/>
    <mergeCell ref="W42:W43"/>
    <mergeCell ref="U38:U40"/>
    <mergeCell ref="U42:U43"/>
    <mergeCell ref="W29:W30"/>
    <mergeCell ref="J12:J14"/>
    <mergeCell ref="F22:F23"/>
    <mergeCell ref="K22:K23"/>
    <mergeCell ref="U29:U30"/>
    <mergeCell ref="V29:V30"/>
    <mergeCell ref="I22:I23"/>
    <mergeCell ref="W6:W7"/>
    <mergeCell ref="W12:W14"/>
    <mergeCell ref="U12:U14"/>
    <mergeCell ref="V12:V14"/>
    <mergeCell ref="W35:W36"/>
    <mergeCell ref="W32:W33"/>
    <mergeCell ref="V16:V17"/>
    <mergeCell ref="W16:W17"/>
    <mergeCell ref="U16:U17"/>
    <mergeCell ref="V8:V10"/>
    <mergeCell ref="O68:T68"/>
    <mergeCell ref="V19:V20"/>
    <mergeCell ref="W19:W20"/>
    <mergeCell ref="U19:U20"/>
    <mergeCell ref="W25:W27"/>
    <mergeCell ref="U25:U27"/>
    <mergeCell ref="V25:V27"/>
    <mergeCell ref="V38:V40"/>
    <mergeCell ref="W38:W40"/>
    <mergeCell ref="V42:V43"/>
    <mergeCell ref="O6:R6"/>
    <mergeCell ref="K6:K7"/>
    <mergeCell ref="N6:N7"/>
    <mergeCell ref="L6:L7"/>
    <mergeCell ref="C6:C7"/>
    <mergeCell ref="B6:B7"/>
    <mergeCell ref="G6:J6"/>
    <mergeCell ref="M6:M7"/>
    <mergeCell ref="D6:D7"/>
    <mergeCell ref="A1:V1"/>
    <mergeCell ref="A2:V2"/>
    <mergeCell ref="T6:T7"/>
    <mergeCell ref="A3:V3"/>
    <mergeCell ref="V6:V7"/>
    <mergeCell ref="F6:F7"/>
    <mergeCell ref="E6:E7"/>
    <mergeCell ref="U6:U7"/>
    <mergeCell ref="S6:S7"/>
    <mergeCell ref="A4:M4"/>
    <mergeCell ref="A6:A7"/>
    <mergeCell ref="D12:D14"/>
    <mergeCell ref="A21:L21"/>
    <mergeCell ref="E19:E20"/>
    <mergeCell ref="F19:F20"/>
    <mergeCell ref="D19:D20"/>
    <mergeCell ref="F16:F17"/>
    <mergeCell ref="K16:K17"/>
    <mergeCell ref="A18:L18"/>
    <mergeCell ref="A16:A17"/>
    <mergeCell ref="B22:B23"/>
    <mergeCell ref="D22:D23"/>
    <mergeCell ref="E22:E23"/>
    <mergeCell ref="B16:B17"/>
    <mergeCell ref="C16:C17"/>
    <mergeCell ref="D32:D33"/>
    <mergeCell ref="C32:C33"/>
    <mergeCell ref="A28:L28"/>
    <mergeCell ref="E16:E17"/>
    <mergeCell ref="A19:A20"/>
    <mergeCell ref="B19:B20"/>
    <mergeCell ref="C19:C20"/>
    <mergeCell ref="A25:A27"/>
    <mergeCell ref="F38:F40"/>
    <mergeCell ref="K38:K40"/>
    <mergeCell ref="B32:B33"/>
    <mergeCell ref="A32:A33"/>
    <mergeCell ref="E32:E33"/>
    <mergeCell ref="K35:K36"/>
    <mergeCell ref="D35:D36"/>
    <mergeCell ref="A41:L41"/>
    <mergeCell ref="A38:A40"/>
    <mergeCell ref="B38:B40"/>
    <mergeCell ref="H38:H40"/>
    <mergeCell ref="I38:I40"/>
    <mergeCell ref="J38:J40"/>
    <mergeCell ref="C38:C40"/>
    <mergeCell ref="D38:D40"/>
    <mergeCell ref="E38:E40"/>
    <mergeCell ref="I29:I30"/>
    <mergeCell ref="J29:J30"/>
    <mergeCell ref="F35:F36"/>
    <mergeCell ref="A34:L34"/>
    <mergeCell ref="C35:C36"/>
    <mergeCell ref="A35:A36"/>
    <mergeCell ref="G35:G36"/>
    <mergeCell ref="H35:H36"/>
    <mergeCell ref="E35:E36"/>
    <mergeCell ref="B35:B36"/>
    <mergeCell ref="B25:B27"/>
    <mergeCell ref="C25:C27"/>
    <mergeCell ref="D25:D27"/>
    <mergeCell ref="F25:F27"/>
    <mergeCell ref="K25:K27"/>
    <mergeCell ref="E25:E27"/>
    <mergeCell ref="G25:G27"/>
    <mergeCell ref="H25:H27"/>
    <mergeCell ref="I25:I27"/>
    <mergeCell ref="J25:J27"/>
    <mergeCell ref="H12:H14"/>
    <mergeCell ref="I12:I14"/>
    <mergeCell ref="G16:G17"/>
    <mergeCell ref="H16:H17"/>
    <mergeCell ref="I16:I17"/>
    <mergeCell ref="G22:G23"/>
    <mergeCell ref="G12:G14"/>
    <mergeCell ref="H22:H23"/>
    <mergeCell ref="J16:J17"/>
    <mergeCell ref="I32:I33"/>
    <mergeCell ref="G19:G20"/>
    <mergeCell ref="H19:H20"/>
    <mergeCell ref="I19:I20"/>
    <mergeCell ref="J32:J33"/>
    <mergeCell ref="J19:J20"/>
    <mergeCell ref="J22:J23"/>
    <mergeCell ref="G29:G30"/>
    <mergeCell ref="H29:H30"/>
    <mergeCell ref="G32:G33"/>
    <mergeCell ref="H32:H33"/>
    <mergeCell ref="W60:W66"/>
    <mergeCell ref="A67:L67"/>
    <mergeCell ref="E65:E66"/>
    <mergeCell ref="F65:F66"/>
    <mergeCell ref="A60:A66"/>
    <mergeCell ref="B60:B66"/>
    <mergeCell ref="B42:B43"/>
    <mergeCell ref="C42:C43"/>
    <mergeCell ref="C60:C66"/>
    <mergeCell ref="D60:D66"/>
    <mergeCell ref="U60:U66"/>
    <mergeCell ref="V60:V66"/>
    <mergeCell ref="I35:I36"/>
    <mergeCell ref="J35:J36"/>
    <mergeCell ref="D42:D43"/>
    <mergeCell ref="E42:E43"/>
    <mergeCell ref="H42:H43"/>
    <mergeCell ref="I42:I43"/>
  </mergeCells>
  <dataValidations count="1">
    <dataValidation type="textLength" operator="lessThanOrEqual" allowBlank="1" showInputMessage="1" showErrorMessage="1" promptTitle="Número máximo de caracteres" prompt="Esta celda tendrá máximo 400 caracteres" sqref="W34 W1:W31 W38:W65456">
      <formula1>400</formula1>
    </dataValidation>
  </dataValidations>
  <printOptions/>
  <pageMargins left="0.3937007874015748" right="0" top="0.3937007874015748" bottom="0.3937007874015748" header="0.31496062992125984" footer="0.31496062992125984"/>
  <pageSetup horizontalDpi="600" verticalDpi="600" orientation="landscape" scale="70" r:id="rId3"/>
  <rowBreaks count="2" manualBreakCount="2">
    <brk id="24" max="255" man="1"/>
    <brk id="5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6" sqref="E3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Tecnologico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bgiraldo</dc:creator>
  <cp:keywords/>
  <dc:description/>
  <cp:lastModifiedBy>Usuario de Windows</cp:lastModifiedBy>
  <cp:lastPrinted>2017-03-28T21:02:30Z</cp:lastPrinted>
  <dcterms:created xsi:type="dcterms:W3CDTF">2010-12-21T15:57:45Z</dcterms:created>
  <dcterms:modified xsi:type="dcterms:W3CDTF">2018-02-07T04:51:43Z</dcterms:modified>
  <cp:category/>
  <cp:version/>
  <cp:contentType/>
  <cp:contentStatus/>
</cp:coreProperties>
</file>