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EGRES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<sst xmlns="http://schemas.openxmlformats.org/spreadsheetml/2006/main" count="319" uniqueCount="143">
  <si>
    <t>DISPONIBLE</t>
  </si>
  <si>
    <t>Construcción bloque 13 de aulas TdeA</t>
  </si>
  <si>
    <t>T-IE1.2.02.01.98</t>
  </si>
  <si>
    <t>0-4900</t>
  </si>
  <si>
    <t>Fortalecimiento de la Educación Superior T de A.</t>
  </si>
  <si>
    <t>1.1.1.3</t>
  </si>
  <si>
    <t>Horas Extras y Días festivos</t>
  </si>
  <si>
    <t>1.1.1.4</t>
  </si>
  <si>
    <t>Primas Legales</t>
  </si>
  <si>
    <t>1.1.1.7.1</t>
  </si>
  <si>
    <t>Auxilio de Transporte de Funcionarios</t>
  </si>
  <si>
    <t>1.1.1.10</t>
  </si>
  <si>
    <t>Pagos Directos de Cesantías Parciales y/o Definitivas</t>
  </si>
  <si>
    <t>1.1.1.90</t>
  </si>
  <si>
    <t>Otros gastos de personal asociados a la nómina</t>
  </si>
  <si>
    <t>1.1.2</t>
  </si>
  <si>
    <t>Indemnización de personal</t>
  </si>
  <si>
    <t>1.1.3.3</t>
  </si>
  <si>
    <t>Personal Supernumerario</t>
  </si>
  <si>
    <t>1.1.3.4</t>
  </si>
  <si>
    <t>Servicios Técnicos</t>
  </si>
  <si>
    <t>1.1.3.90</t>
  </si>
  <si>
    <t>Otros servicios personales indirectos</t>
  </si>
  <si>
    <t>1.1.4.1.1.1.1</t>
  </si>
  <si>
    <t>ApSalud Funcionarios Público</t>
  </si>
  <si>
    <t>1.1.1.1</t>
  </si>
  <si>
    <t>Sueldos de Personal de Nomina</t>
  </si>
  <si>
    <t>1.1.4.1.1.2.1</t>
  </si>
  <si>
    <t>Aporte Pensión Funcionarios Público</t>
  </si>
  <si>
    <t>1.1.4.1.1.3.1</t>
  </si>
  <si>
    <t>Aporte ARP Funcionarios Público</t>
  </si>
  <si>
    <t>1.1.4.2.1.1.1</t>
  </si>
  <si>
    <t>ApSalud Funcionarios Privado</t>
  </si>
  <si>
    <t>1.1.4.2.1.2.1</t>
  </si>
  <si>
    <t>Aporte Pensión Funcionarios Privado</t>
  </si>
  <si>
    <t>1.1.4.3.1.1</t>
  </si>
  <si>
    <t>Aporte SENA Funcionarios</t>
  </si>
  <si>
    <t>1.1.4.3.2.1</t>
  </si>
  <si>
    <t>Aporte ICBF Funcionarios</t>
  </si>
  <si>
    <t>1.1.4.3.4.1</t>
  </si>
  <si>
    <t>Cajas de compensación Familiar Funcionarios</t>
  </si>
  <si>
    <t>1.2.1.2</t>
  </si>
  <si>
    <t>Materiales y suministros</t>
  </si>
  <si>
    <t>1.2.2.2</t>
  </si>
  <si>
    <t>Impresos y publicaciones</t>
  </si>
  <si>
    <t>1.2.2.3.4</t>
  </si>
  <si>
    <t>Otros seguros</t>
  </si>
  <si>
    <t>1.2.2.4</t>
  </si>
  <si>
    <t>Contribuciones, tasas, impuestos y multas</t>
  </si>
  <si>
    <t>1.2.2.5</t>
  </si>
  <si>
    <t>Arrendamientos</t>
  </si>
  <si>
    <t>1.2.2.6.1</t>
  </si>
  <si>
    <t>Energía</t>
  </si>
  <si>
    <t>1.2.2.6.2</t>
  </si>
  <si>
    <t>Telecomunicaciones</t>
  </si>
  <si>
    <t>1.2.2.6.3</t>
  </si>
  <si>
    <t>Acueducto, alcantarillado y aseo</t>
  </si>
  <si>
    <t>1.2.2.6.4</t>
  </si>
  <si>
    <t>Gas natural</t>
  </si>
  <si>
    <t>1.2.2.8.1</t>
  </si>
  <si>
    <t>Viáticos y gastos de Viaje Funcionarios</t>
  </si>
  <si>
    <t>1.2.2.90</t>
  </si>
  <si>
    <t>Otros Gastos Adquisición de Servicios</t>
  </si>
  <si>
    <t>1.2.2.11</t>
  </si>
  <si>
    <t>Mantenimiento y Reparaciones</t>
  </si>
  <si>
    <t>1.2.4</t>
  </si>
  <si>
    <t>Gastos Bienestar Social y Salud Ocupacional</t>
  </si>
  <si>
    <t>1.2.9</t>
  </si>
  <si>
    <t>Otros Gastos Generales</t>
  </si>
  <si>
    <t>1.3.1</t>
  </si>
  <si>
    <t>Mesadas Pensionales</t>
  </si>
  <si>
    <t>1.3.4.1</t>
  </si>
  <si>
    <t>Pago de Bonos Pensionales Con Situación de Fondos Tipo C y E</t>
  </si>
  <si>
    <t>1.3.6.7</t>
  </si>
  <si>
    <t>Transferencias a Otras Entidades</t>
  </si>
  <si>
    <t>1.3.19</t>
  </si>
  <si>
    <t>Sentencias y Conciliaciones</t>
  </si>
  <si>
    <t>Ampliación de cobertura con Calidad en las subregiones de An</t>
  </si>
  <si>
    <t>Actualización del sistema de información corporativo</t>
  </si>
  <si>
    <t>Implementación del proceso de Acreditación Institucional</t>
  </si>
  <si>
    <t>A.51.2.5</t>
  </si>
  <si>
    <t>Dotación equipos de laboratorio</t>
  </si>
  <si>
    <t>A.51.5.4</t>
  </si>
  <si>
    <t>Adecuación y Mantenimiento de la sede central T de A</t>
  </si>
  <si>
    <t>A.5.6.1</t>
  </si>
  <si>
    <t>Dotación de la Biblioteca del T de A</t>
  </si>
  <si>
    <t>T-IE1.1.02.04.03.01.01</t>
  </si>
  <si>
    <t>Matrículas e inscripciones</t>
  </si>
  <si>
    <t>T-IE1.1.02.04.03.01.09</t>
  </si>
  <si>
    <t>Certificados</t>
  </si>
  <si>
    <t>T-IE1.1.02.04.03.01.98</t>
  </si>
  <si>
    <t>Otros Servicios Educativos</t>
  </si>
  <si>
    <t>T-IE1.1.02.04.03.01.05</t>
  </si>
  <si>
    <t>Programas Especiales (Convenios y/o proyectos)</t>
  </si>
  <si>
    <t>T-IE1.1.02.05.05.03.01.98</t>
  </si>
  <si>
    <t>Otros Aportes del Nivel Central Departamental</t>
  </si>
  <si>
    <t>Otros Aportes del Nivel Central Departamental (Estampillas)</t>
  </si>
  <si>
    <t>T-IE1.1.02.98.98</t>
  </si>
  <si>
    <t>Otros Ingresos</t>
  </si>
  <si>
    <t>T-IE1.2.02.03.01.03.98</t>
  </si>
  <si>
    <t>Otros Intereses de libre destinación</t>
  </si>
  <si>
    <t>A.51.6.3</t>
  </si>
  <si>
    <t>Construcción Edificio de Laboratorios y Aulas en el TdeA</t>
  </si>
  <si>
    <t>SOCIEDAD</t>
  </si>
  <si>
    <t>ESTABLECIMIENTO</t>
  </si>
  <si>
    <t>CODIGO C.GESTOR</t>
  </si>
  <si>
    <t>FONDO</t>
  </si>
  <si>
    <t>AREA FUNCIONAL</t>
  </si>
  <si>
    <t>PROGRAMA</t>
  </si>
  <si>
    <t>PROSPRE</t>
  </si>
  <si>
    <t>DESCRIPCION</t>
  </si>
  <si>
    <t>PPTO INICIAL</t>
  </si>
  <si>
    <t>ADICIONES MES</t>
  </si>
  <si>
    <t>PPTO DEFINITIVO</t>
  </si>
  <si>
    <t>SALDO CDP</t>
  </si>
  <si>
    <t>SALDO CRP</t>
  </si>
  <si>
    <t>SALDO OBLIGACIONES</t>
  </si>
  <si>
    <t>EJECUTADO MES</t>
  </si>
  <si>
    <t>GANT</t>
  </si>
  <si>
    <t>TECNOLÓGICO DE ANTIOQUIA</t>
  </si>
  <si>
    <t>0-1010</t>
  </si>
  <si>
    <t>0-2020</t>
  </si>
  <si>
    <t xml:space="preserve">A.51.1.5 </t>
  </si>
  <si>
    <t>A.51.6.1</t>
  </si>
  <si>
    <t>0-1011</t>
  </si>
  <si>
    <t xml:space="preserve">PAGOS </t>
  </si>
  <si>
    <t xml:space="preserve">POSPRE </t>
  </si>
  <si>
    <t>CONCEPTO</t>
  </si>
  <si>
    <t>PRESUPUESTO INICIAL</t>
  </si>
  <si>
    <t>REDUCCIONES</t>
  </si>
  <si>
    <t>PRESUPUESTO DEFINITIVO</t>
  </si>
  <si>
    <t>RB Estampilla Prodesarrollo</t>
  </si>
  <si>
    <t>Recursos del CREE</t>
  </si>
  <si>
    <t>EJECUTADO</t>
  </si>
  <si>
    <t>Construcción bloque 2 del TdeA Medellín</t>
  </si>
  <si>
    <t>RB Recursos CREE</t>
  </si>
  <si>
    <t>TRASLADO MES</t>
  </si>
  <si>
    <t>TRASLADO</t>
  </si>
  <si>
    <t xml:space="preserve">DICIEMBRE </t>
  </si>
  <si>
    <t>TOTAL</t>
  </si>
  <si>
    <t>Fuente:  Dirección Administrativa y Financiera - Oficina de Presupuesto</t>
  </si>
  <si>
    <t>TECNOLÓGICO DE ANTIOQUIA IU</t>
  </si>
  <si>
    <t>EJECUCIÓN PRESUPUESTAL DE GASTOS:  Diciembre 31 de 2016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</si>
</sst>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7" applyNumberFormat="1" applyFont="1" applyAlignment="1">
      <alignment/>
    </xf>
    <xf numFmtId="0" fontId="5" fillId="0" borderId="0" xfId="0" applyFont="1" applyFill="1" applyBorder="1" applyAlignment="1">
      <alignment/>
    </xf>
    <xf numFmtId="164" fontId="5" fillId="0" borderId="0" xfId="47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54" applyFont="1" applyFill="1" applyBorder="1">
      <alignment/>
      <protection/>
    </xf>
    <xf numFmtId="0" fontId="27" fillId="22" borderId="10" xfId="35" applyBorder="1" applyAlignment="1">
      <alignment horizontal="center" vertical="center"/>
    </xf>
    <xf numFmtId="164" fontId="27" fillId="22" borderId="10" xfId="35" applyNumberFormat="1" applyBorder="1" applyAlignment="1">
      <alignment horizontal="center" vertical="center" wrapText="1"/>
    </xf>
    <xf numFmtId="164" fontId="5" fillId="0" borderId="10" xfId="47" applyNumberFormat="1" applyFont="1" applyFill="1" applyBorder="1" applyAlignment="1">
      <alignment/>
    </xf>
    <xf numFmtId="164" fontId="27" fillId="22" borderId="2" xfId="35" applyNumberFormat="1" applyAlignment="1">
      <alignment/>
    </xf>
    <xf numFmtId="164" fontId="3" fillId="0" borderId="10" xfId="47" applyNumberFormat="1" applyFont="1" applyFill="1" applyBorder="1" applyAlignment="1">
      <alignment/>
    </xf>
    <xf numFmtId="164" fontId="6" fillId="0" borderId="10" xfId="47" applyNumberFormat="1" applyFont="1" applyFill="1" applyBorder="1" applyAlignment="1">
      <alignment/>
    </xf>
    <xf numFmtId="0" fontId="5" fillId="0" borderId="10" xfId="34" applyFont="1" applyFill="1" applyBorder="1" applyAlignment="1">
      <alignment/>
    </xf>
    <xf numFmtId="164" fontId="9" fillId="0" borderId="10" xfId="40" applyNumberFormat="1" applyFont="1" applyFill="1" applyBorder="1" applyAlignment="1">
      <alignment/>
    </xf>
    <xf numFmtId="164" fontId="5" fillId="0" borderId="10" xfId="40" applyNumberFormat="1" applyFont="1" applyFill="1" applyBorder="1" applyAlignment="1">
      <alignment/>
    </xf>
    <xf numFmtId="0" fontId="27" fillId="22" borderId="2" xfId="35" applyAlignment="1">
      <alignment/>
    </xf>
    <xf numFmtId="0" fontId="0" fillId="0" borderId="0" xfId="0" applyAlignment="1">
      <alignment vertical="center"/>
    </xf>
    <xf numFmtId="164" fontId="0" fillId="0" borderId="0" xfId="47" applyNumberFormat="1" applyFont="1" applyAlignment="1">
      <alignment vertical="center"/>
    </xf>
    <xf numFmtId="0" fontId="27" fillId="22" borderId="2" xfId="35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6"/>
  <sheetViews>
    <sheetView tabSelected="1" zoomScale="79" zoomScaleNormal="79" zoomScalePageLayoutView="0" workbookViewId="0" topLeftCell="G1">
      <pane ySplit="4" topLeftCell="A5" activePane="bottomLeft" state="frozen"/>
      <selection pane="topLeft" activeCell="E1" sqref="E1"/>
      <selection pane="bottomLeft" activeCell="G2" sqref="G2:S3"/>
    </sheetView>
  </sheetViews>
  <sheetFormatPr defaultColWidth="11.421875" defaultRowHeight="18" customHeight="1"/>
  <cols>
    <col min="2" max="2" width="31.8515625" style="0" bestFit="1" customWidth="1"/>
    <col min="3" max="3" width="20.140625" style="0" bestFit="1" customWidth="1"/>
    <col min="4" max="4" width="19.8515625" style="0" customWidth="1"/>
    <col min="5" max="5" width="19.57421875" style="0" bestFit="1" customWidth="1"/>
    <col min="6" max="6" width="18.28125" style="0" bestFit="1" customWidth="1"/>
    <col min="7" max="7" width="14.421875" style="0" bestFit="1" customWidth="1"/>
    <col min="8" max="8" width="73.140625" style="0" customWidth="1"/>
    <col min="9" max="11" width="21.8515625" style="2" customWidth="1"/>
    <col min="12" max="12" width="23.28125" style="2" customWidth="1"/>
    <col min="13" max="13" width="21.00390625" style="2" bestFit="1" customWidth="1"/>
    <col min="14" max="14" width="13.00390625" style="2" bestFit="1" customWidth="1"/>
    <col min="15" max="15" width="18.140625" style="2" bestFit="1" customWidth="1"/>
    <col min="16" max="16" width="23.7109375" style="2" bestFit="1" customWidth="1"/>
    <col min="17" max="17" width="18.28125" style="2" bestFit="1" customWidth="1"/>
    <col min="18" max="18" width="23.7109375" style="2" bestFit="1" customWidth="1"/>
    <col min="19" max="19" width="18.140625" style="2" bestFit="1" customWidth="1"/>
    <col min="20" max="20" width="22.7109375" style="0" customWidth="1"/>
  </cols>
  <sheetData>
    <row r="1" spans="7:19" ht="18" customHeight="1">
      <c r="G1" s="17"/>
      <c r="H1" s="1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7:19" ht="24" customHeight="1">
      <c r="G2" s="20" t="s">
        <v>141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7:19" ht="32.25" customHeight="1" thickBot="1">
      <c r="G3" s="20" t="s">
        <v>142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8" customHeight="1" thickBot="1" thickTop="1">
      <c r="A4" s="16" t="s">
        <v>103</v>
      </c>
      <c r="B4" s="16" t="s">
        <v>104</v>
      </c>
      <c r="C4" s="16" t="s">
        <v>105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0" t="s">
        <v>111</v>
      </c>
      <c r="J4" s="10" t="s">
        <v>112</v>
      </c>
      <c r="K4" s="10" t="s">
        <v>136</v>
      </c>
      <c r="L4" s="10" t="s">
        <v>137</v>
      </c>
      <c r="M4" s="10" t="s">
        <v>113</v>
      </c>
      <c r="N4" s="10" t="s">
        <v>114</v>
      </c>
      <c r="O4" s="10" t="s">
        <v>115</v>
      </c>
      <c r="P4" s="10" t="s">
        <v>116</v>
      </c>
      <c r="Q4" s="10" t="s">
        <v>117</v>
      </c>
      <c r="R4" s="10" t="s">
        <v>125</v>
      </c>
      <c r="S4" s="10" t="s">
        <v>0</v>
      </c>
    </row>
    <row r="5" spans="1:19" ht="18" customHeight="1" thickTop="1">
      <c r="A5" s="5" t="s">
        <v>118</v>
      </c>
      <c r="B5" s="5" t="s">
        <v>119</v>
      </c>
      <c r="C5" s="5">
        <v>1251</v>
      </c>
      <c r="D5" s="5" t="s">
        <v>120</v>
      </c>
      <c r="E5" s="5">
        <v>999999999</v>
      </c>
      <c r="F5" s="5">
        <v>99999999</v>
      </c>
      <c r="G5" s="5" t="s">
        <v>25</v>
      </c>
      <c r="H5" s="5" t="s">
        <v>26</v>
      </c>
      <c r="I5" s="9">
        <v>1800000000</v>
      </c>
      <c r="J5" s="9"/>
      <c r="K5" s="9">
        <v>-54996911</v>
      </c>
      <c r="L5" s="9">
        <v>-54996911</v>
      </c>
      <c r="M5" s="9">
        <f>+I5+J5+L5</f>
        <v>1745003089</v>
      </c>
      <c r="N5" s="9"/>
      <c r="O5" s="9">
        <v>0</v>
      </c>
      <c r="P5" s="9"/>
      <c r="Q5" s="9">
        <v>3957957</v>
      </c>
      <c r="R5" s="9">
        <v>1745003089</v>
      </c>
      <c r="S5" s="9">
        <v>0</v>
      </c>
    </row>
    <row r="6" spans="1:19" ht="18" customHeight="1">
      <c r="A6" s="5" t="s">
        <v>118</v>
      </c>
      <c r="B6" s="5" t="s">
        <v>119</v>
      </c>
      <c r="C6" s="5">
        <v>1251</v>
      </c>
      <c r="D6" s="5" t="s">
        <v>120</v>
      </c>
      <c r="E6" s="5">
        <v>999999999</v>
      </c>
      <c r="F6" s="5">
        <v>99999999</v>
      </c>
      <c r="G6" s="5" t="s">
        <v>11</v>
      </c>
      <c r="H6" s="5" t="s">
        <v>12</v>
      </c>
      <c r="I6" s="9">
        <v>314500000</v>
      </c>
      <c r="J6" s="9"/>
      <c r="K6" s="9">
        <v>107105197</v>
      </c>
      <c r="L6" s="9">
        <v>107105197</v>
      </c>
      <c r="M6" s="9">
        <f aca="true" t="shared" si="0" ref="M6:M54">+I6+J6+L6</f>
        <v>421605197</v>
      </c>
      <c r="N6" s="9"/>
      <c r="O6" s="9">
        <v>0</v>
      </c>
      <c r="P6" s="9"/>
      <c r="Q6" s="9">
        <v>408822887</v>
      </c>
      <c r="R6" s="9">
        <v>421605197</v>
      </c>
      <c r="S6" s="9">
        <v>0</v>
      </c>
    </row>
    <row r="7" spans="1:19" ht="18" customHeight="1">
      <c r="A7" s="5" t="s">
        <v>118</v>
      </c>
      <c r="B7" s="5" t="s">
        <v>119</v>
      </c>
      <c r="C7" s="5">
        <v>1251</v>
      </c>
      <c r="D7" s="5" t="s">
        <v>120</v>
      </c>
      <c r="E7" s="5">
        <v>999999999</v>
      </c>
      <c r="F7" s="5">
        <v>99999999</v>
      </c>
      <c r="G7" s="5" t="s">
        <v>5</v>
      </c>
      <c r="H7" s="5" t="s">
        <v>6</v>
      </c>
      <c r="I7" s="9">
        <v>94050000</v>
      </c>
      <c r="J7" s="9"/>
      <c r="K7" s="9">
        <v>-21148909</v>
      </c>
      <c r="L7" s="9">
        <v>-81148909</v>
      </c>
      <c r="M7" s="9">
        <f t="shared" si="0"/>
        <v>12901091</v>
      </c>
      <c r="N7" s="9"/>
      <c r="O7" s="9">
        <v>0</v>
      </c>
      <c r="P7" s="9"/>
      <c r="Q7" s="9">
        <v>1222706</v>
      </c>
      <c r="R7" s="9">
        <v>12901091</v>
      </c>
      <c r="S7" s="9">
        <v>0</v>
      </c>
    </row>
    <row r="8" spans="1:19" ht="18" customHeight="1">
      <c r="A8" s="5" t="s">
        <v>118</v>
      </c>
      <c r="B8" s="5" t="s">
        <v>119</v>
      </c>
      <c r="C8" s="5">
        <v>1251</v>
      </c>
      <c r="D8" s="5" t="s">
        <v>120</v>
      </c>
      <c r="E8" s="5">
        <v>999999999</v>
      </c>
      <c r="F8" s="5">
        <v>99999999</v>
      </c>
      <c r="G8" s="5" t="s">
        <v>7</v>
      </c>
      <c r="H8" s="5" t="s">
        <v>8</v>
      </c>
      <c r="I8" s="9">
        <v>418000000</v>
      </c>
      <c r="J8" s="9"/>
      <c r="K8" s="9">
        <v>-14224870</v>
      </c>
      <c r="L8" s="9">
        <v>-14224870</v>
      </c>
      <c r="M8" s="9">
        <f t="shared" si="0"/>
        <v>403775130</v>
      </c>
      <c r="N8" s="9"/>
      <c r="O8" s="9">
        <v>0</v>
      </c>
      <c r="P8" s="9"/>
      <c r="Q8" s="9">
        <v>266487239</v>
      </c>
      <c r="R8" s="9">
        <v>403775130</v>
      </c>
      <c r="S8" s="9">
        <v>0</v>
      </c>
    </row>
    <row r="9" spans="1:19" ht="18" customHeight="1">
      <c r="A9" s="5" t="s">
        <v>118</v>
      </c>
      <c r="B9" s="5" t="s">
        <v>119</v>
      </c>
      <c r="C9" s="5">
        <v>1251</v>
      </c>
      <c r="D9" s="5" t="s">
        <v>120</v>
      </c>
      <c r="E9" s="5">
        <v>999999999</v>
      </c>
      <c r="F9" s="5">
        <v>99999999</v>
      </c>
      <c r="G9" s="5" t="s">
        <v>9</v>
      </c>
      <c r="H9" s="5" t="s">
        <v>10</v>
      </c>
      <c r="I9" s="9">
        <v>110000000</v>
      </c>
      <c r="J9" s="9"/>
      <c r="K9" s="9">
        <v>-73914280</v>
      </c>
      <c r="L9" s="9">
        <v>-108914280</v>
      </c>
      <c r="M9" s="9">
        <f t="shared" si="0"/>
        <v>1085720</v>
      </c>
      <c r="N9" s="9"/>
      <c r="O9" s="9">
        <v>0</v>
      </c>
      <c r="P9" s="9"/>
      <c r="Q9" s="9">
        <v>65780</v>
      </c>
      <c r="R9" s="9">
        <v>1085720</v>
      </c>
      <c r="S9" s="9">
        <v>0</v>
      </c>
    </row>
    <row r="10" spans="1:19" ht="18" customHeight="1">
      <c r="A10" s="5" t="s">
        <v>118</v>
      </c>
      <c r="B10" s="5" t="s">
        <v>119</v>
      </c>
      <c r="C10" s="5">
        <v>1251</v>
      </c>
      <c r="D10" s="5" t="s">
        <v>120</v>
      </c>
      <c r="E10" s="5">
        <v>999999999</v>
      </c>
      <c r="F10" s="5">
        <v>99999999</v>
      </c>
      <c r="G10" s="5" t="s">
        <v>13</v>
      </c>
      <c r="H10" s="5" t="s">
        <v>14</v>
      </c>
      <c r="I10" s="9">
        <v>209313500</v>
      </c>
      <c r="J10" s="9"/>
      <c r="K10" s="9">
        <v>-14212873</v>
      </c>
      <c r="L10" s="9">
        <v>-14212873</v>
      </c>
      <c r="M10" s="9">
        <f t="shared" si="0"/>
        <v>195100627</v>
      </c>
      <c r="N10" s="9"/>
      <c r="O10" s="9">
        <v>0</v>
      </c>
      <c r="P10" s="9"/>
      <c r="Q10" s="9">
        <v>12844871</v>
      </c>
      <c r="R10" s="9">
        <v>195100627</v>
      </c>
      <c r="S10" s="9">
        <v>0</v>
      </c>
    </row>
    <row r="11" spans="1:19" ht="18" customHeight="1">
      <c r="A11" s="5" t="s">
        <v>118</v>
      </c>
      <c r="B11" s="5" t="s">
        <v>119</v>
      </c>
      <c r="C11" s="5">
        <v>1251</v>
      </c>
      <c r="D11" s="5" t="s">
        <v>120</v>
      </c>
      <c r="E11" s="5">
        <v>999999999</v>
      </c>
      <c r="F11" s="5">
        <v>99999999</v>
      </c>
      <c r="G11" s="5" t="s">
        <v>15</v>
      </c>
      <c r="H11" s="5" t="s">
        <v>16</v>
      </c>
      <c r="I11" s="9">
        <v>3160080</v>
      </c>
      <c r="J11" s="9"/>
      <c r="K11" s="9">
        <v>-3160080</v>
      </c>
      <c r="L11" s="9">
        <v>-3160080</v>
      </c>
      <c r="M11" s="9">
        <f t="shared" si="0"/>
        <v>0</v>
      </c>
      <c r="N11" s="9"/>
      <c r="O11" s="9">
        <v>0</v>
      </c>
      <c r="P11" s="9"/>
      <c r="Q11" s="9">
        <v>0</v>
      </c>
      <c r="R11" s="9">
        <v>0</v>
      </c>
      <c r="S11" s="9">
        <v>0</v>
      </c>
    </row>
    <row r="12" spans="1:19" ht="18" customHeight="1">
      <c r="A12" s="5" t="s">
        <v>118</v>
      </c>
      <c r="B12" s="5" t="s">
        <v>119</v>
      </c>
      <c r="C12" s="5">
        <v>1251</v>
      </c>
      <c r="D12" s="5" t="s">
        <v>120</v>
      </c>
      <c r="E12" s="5">
        <v>999999999</v>
      </c>
      <c r="F12" s="5">
        <v>99999999</v>
      </c>
      <c r="G12" s="5" t="s">
        <v>17</v>
      </c>
      <c r="H12" s="5" t="s">
        <v>18</v>
      </c>
      <c r="I12" s="9">
        <v>300000000</v>
      </c>
      <c r="J12" s="9"/>
      <c r="K12" s="9">
        <v>-2351669</v>
      </c>
      <c r="L12" s="9">
        <v>-2351669</v>
      </c>
      <c r="M12" s="9">
        <f t="shared" si="0"/>
        <v>297648331</v>
      </c>
      <c r="N12" s="9"/>
      <c r="O12" s="9">
        <v>0</v>
      </c>
      <c r="P12" s="9"/>
      <c r="Q12" s="9">
        <v>26476665</v>
      </c>
      <c r="R12" s="9">
        <v>297648331</v>
      </c>
      <c r="S12" s="9">
        <v>0</v>
      </c>
    </row>
    <row r="13" spans="1:19" ht="18" customHeight="1">
      <c r="A13" s="5" t="s">
        <v>118</v>
      </c>
      <c r="B13" s="5" t="s">
        <v>119</v>
      </c>
      <c r="C13" s="5">
        <v>1251</v>
      </c>
      <c r="D13" s="5" t="s">
        <v>120</v>
      </c>
      <c r="E13" s="5">
        <v>999999999</v>
      </c>
      <c r="F13" s="5">
        <v>99999999</v>
      </c>
      <c r="G13" s="5" t="s">
        <v>19</v>
      </c>
      <c r="H13" s="5" t="s">
        <v>20</v>
      </c>
      <c r="I13" s="9">
        <v>300000000</v>
      </c>
      <c r="J13" s="9"/>
      <c r="K13" s="9">
        <v>-20262985</v>
      </c>
      <c r="L13" s="9">
        <v>-100262985</v>
      </c>
      <c r="M13" s="9">
        <f t="shared" si="0"/>
        <v>199737015</v>
      </c>
      <c r="N13" s="9"/>
      <c r="O13" s="9">
        <v>0</v>
      </c>
      <c r="P13" s="9"/>
      <c r="Q13" s="9">
        <v>46197000</v>
      </c>
      <c r="R13" s="9">
        <v>199737015</v>
      </c>
      <c r="S13" s="9">
        <v>0</v>
      </c>
    </row>
    <row r="14" spans="1:19" ht="18" customHeight="1">
      <c r="A14" s="5" t="s">
        <v>118</v>
      </c>
      <c r="B14" s="5" t="s">
        <v>119</v>
      </c>
      <c r="C14" s="5">
        <v>1251</v>
      </c>
      <c r="D14" s="5" t="s">
        <v>120</v>
      </c>
      <c r="E14" s="5">
        <v>999999999</v>
      </c>
      <c r="F14" s="5">
        <v>99999999</v>
      </c>
      <c r="G14" s="5" t="s">
        <v>21</v>
      </c>
      <c r="H14" s="5" t="s">
        <v>22</v>
      </c>
      <c r="I14" s="9">
        <v>684097755</v>
      </c>
      <c r="J14" s="9"/>
      <c r="K14" s="9">
        <v>-70543038</v>
      </c>
      <c r="L14" s="9">
        <v>-70543038</v>
      </c>
      <c r="M14" s="9">
        <f t="shared" si="0"/>
        <v>613554717</v>
      </c>
      <c r="N14" s="9"/>
      <c r="O14" s="9">
        <v>0</v>
      </c>
      <c r="P14" s="9"/>
      <c r="Q14" s="9">
        <v>143972366</v>
      </c>
      <c r="R14" s="9">
        <v>613554717</v>
      </c>
      <c r="S14" s="9">
        <v>0</v>
      </c>
    </row>
    <row r="15" spans="1:19" ht="18" customHeight="1">
      <c r="A15" s="5" t="s">
        <v>118</v>
      </c>
      <c r="B15" s="5" t="s">
        <v>119</v>
      </c>
      <c r="C15" s="5">
        <v>1251</v>
      </c>
      <c r="D15" s="5" t="s">
        <v>120</v>
      </c>
      <c r="E15" s="5">
        <v>999999999</v>
      </c>
      <c r="F15" s="5">
        <v>99999999</v>
      </c>
      <c r="G15" s="5" t="s">
        <v>23</v>
      </c>
      <c r="H15" s="5" t="s">
        <v>24</v>
      </c>
      <c r="I15" s="9">
        <v>15800400</v>
      </c>
      <c r="J15" s="9"/>
      <c r="K15" s="9">
        <v>-15800400</v>
      </c>
      <c r="L15" s="9">
        <v>-15800400</v>
      </c>
      <c r="M15" s="9">
        <f t="shared" si="0"/>
        <v>0</v>
      </c>
      <c r="N15" s="9"/>
      <c r="O15" s="9">
        <v>0</v>
      </c>
      <c r="P15" s="9"/>
      <c r="Q15" s="9">
        <v>0</v>
      </c>
      <c r="R15" s="9">
        <v>0</v>
      </c>
      <c r="S15" s="9">
        <v>0</v>
      </c>
    </row>
    <row r="16" spans="1:19" ht="18" customHeight="1">
      <c r="A16" s="5" t="s">
        <v>118</v>
      </c>
      <c r="B16" s="5" t="s">
        <v>119</v>
      </c>
      <c r="C16" s="5">
        <v>1251</v>
      </c>
      <c r="D16" s="5" t="s">
        <v>120</v>
      </c>
      <c r="E16" s="5">
        <v>999999999</v>
      </c>
      <c r="F16" s="5">
        <v>99999999</v>
      </c>
      <c r="G16" s="5" t="s">
        <v>27</v>
      </c>
      <c r="H16" s="5" t="s">
        <v>28</v>
      </c>
      <c r="I16" s="9">
        <v>740000000</v>
      </c>
      <c r="J16" s="9"/>
      <c r="K16" s="9">
        <v>4326449</v>
      </c>
      <c r="L16" s="9">
        <v>4326449</v>
      </c>
      <c r="M16" s="9">
        <f t="shared" si="0"/>
        <v>744326449</v>
      </c>
      <c r="N16" s="9"/>
      <c r="O16" s="9">
        <v>0</v>
      </c>
      <c r="P16" s="9"/>
      <c r="Q16" s="9">
        <v>126986750</v>
      </c>
      <c r="R16" s="9">
        <v>744326449</v>
      </c>
      <c r="S16" s="9">
        <v>0</v>
      </c>
    </row>
    <row r="17" spans="1:19" ht="18" customHeight="1">
      <c r="A17" s="5" t="s">
        <v>118</v>
      </c>
      <c r="B17" s="5" t="s">
        <v>119</v>
      </c>
      <c r="C17" s="5">
        <v>1251</v>
      </c>
      <c r="D17" s="5" t="s">
        <v>120</v>
      </c>
      <c r="E17" s="5">
        <v>999999999</v>
      </c>
      <c r="F17" s="5">
        <v>99999999</v>
      </c>
      <c r="G17" s="5" t="s">
        <v>29</v>
      </c>
      <c r="H17" s="5" t="s">
        <v>30</v>
      </c>
      <c r="I17" s="9">
        <v>110000000</v>
      </c>
      <c r="J17" s="9"/>
      <c r="K17" s="9"/>
      <c r="L17" s="9">
        <v>30000000</v>
      </c>
      <c r="M17" s="9">
        <f t="shared" si="0"/>
        <v>140000000</v>
      </c>
      <c r="N17" s="9"/>
      <c r="O17" s="9">
        <v>0</v>
      </c>
      <c r="P17" s="9"/>
      <c r="Q17" s="9">
        <v>18933577</v>
      </c>
      <c r="R17" s="9">
        <v>139326588</v>
      </c>
      <c r="S17" s="9">
        <v>673412</v>
      </c>
    </row>
    <row r="18" spans="1:19" ht="18" customHeight="1">
      <c r="A18" s="5" t="s">
        <v>118</v>
      </c>
      <c r="B18" s="5" t="s">
        <v>119</v>
      </c>
      <c r="C18" s="5">
        <v>1251</v>
      </c>
      <c r="D18" s="5" t="s">
        <v>120</v>
      </c>
      <c r="E18" s="5">
        <v>999999999</v>
      </c>
      <c r="F18" s="5">
        <v>99999999</v>
      </c>
      <c r="G18" s="5" t="s">
        <v>31</v>
      </c>
      <c r="H18" s="5" t="s">
        <v>32</v>
      </c>
      <c r="I18" s="9">
        <v>1200000000</v>
      </c>
      <c r="J18" s="9"/>
      <c r="K18" s="9">
        <v>87717390</v>
      </c>
      <c r="L18" s="9">
        <v>87717390</v>
      </c>
      <c r="M18" s="9">
        <f t="shared" si="0"/>
        <v>1287717390</v>
      </c>
      <c r="N18" s="9"/>
      <c r="O18" s="9">
        <v>0</v>
      </c>
      <c r="P18" s="9"/>
      <c r="Q18" s="9">
        <v>202374246</v>
      </c>
      <c r="R18" s="9">
        <v>1287717390</v>
      </c>
      <c r="S18" s="9">
        <v>0</v>
      </c>
    </row>
    <row r="19" spans="1:19" ht="18" customHeight="1">
      <c r="A19" s="5" t="s">
        <v>118</v>
      </c>
      <c r="B19" s="5" t="s">
        <v>119</v>
      </c>
      <c r="C19" s="5">
        <v>1251</v>
      </c>
      <c r="D19" s="5" t="s">
        <v>120</v>
      </c>
      <c r="E19" s="5">
        <v>999999999</v>
      </c>
      <c r="F19" s="5">
        <v>99999999</v>
      </c>
      <c r="G19" s="5" t="s">
        <v>33</v>
      </c>
      <c r="H19" s="5" t="s">
        <v>34</v>
      </c>
      <c r="I19" s="9">
        <v>1000000000</v>
      </c>
      <c r="J19" s="9"/>
      <c r="K19" s="9">
        <v>-11595552</v>
      </c>
      <c r="L19" s="9">
        <v>-11595552</v>
      </c>
      <c r="M19" s="9">
        <f t="shared" si="0"/>
        <v>988404448</v>
      </c>
      <c r="N19" s="9"/>
      <c r="O19" s="9">
        <v>0</v>
      </c>
      <c r="P19" s="9"/>
      <c r="Q19" s="9">
        <v>145087446</v>
      </c>
      <c r="R19" s="9">
        <v>988404448</v>
      </c>
      <c r="S19" s="9">
        <v>0</v>
      </c>
    </row>
    <row r="20" spans="1:19" ht="18" customHeight="1">
      <c r="A20" s="5" t="s">
        <v>118</v>
      </c>
      <c r="B20" s="5" t="s">
        <v>119</v>
      </c>
      <c r="C20" s="5">
        <v>1251</v>
      </c>
      <c r="D20" s="5" t="s">
        <v>120</v>
      </c>
      <c r="E20" s="5">
        <v>999999999</v>
      </c>
      <c r="F20" s="5">
        <v>99999999</v>
      </c>
      <c r="G20" s="5" t="s">
        <v>35</v>
      </c>
      <c r="H20" s="5" t="s">
        <v>36</v>
      </c>
      <c r="I20" s="9">
        <v>350000000</v>
      </c>
      <c r="J20" s="9"/>
      <c r="K20" s="9">
        <v>-6649494</v>
      </c>
      <c r="L20" s="9">
        <v>-6649494</v>
      </c>
      <c r="M20" s="9">
        <f t="shared" si="0"/>
        <v>343350506</v>
      </c>
      <c r="N20" s="9"/>
      <c r="O20" s="9">
        <v>0</v>
      </c>
      <c r="P20" s="9"/>
      <c r="Q20" s="9">
        <v>73035390</v>
      </c>
      <c r="R20" s="9">
        <v>343350506</v>
      </c>
      <c r="S20" s="9">
        <v>0</v>
      </c>
    </row>
    <row r="21" spans="1:19" ht="18" customHeight="1">
      <c r="A21" s="5" t="s">
        <v>118</v>
      </c>
      <c r="B21" s="5" t="s">
        <v>119</v>
      </c>
      <c r="C21" s="5">
        <v>1251</v>
      </c>
      <c r="D21" s="5" t="s">
        <v>120</v>
      </c>
      <c r="E21" s="5">
        <v>999999999</v>
      </c>
      <c r="F21" s="5">
        <v>99999999</v>
      </c>
      <c r="G21" s="5" t="s">
        <v>37</v>
      </c>
      <c r="H21" s="5" t="s">
        <v>38</v>
      </c>
      <c r="I21" s="9">
        <v>400000000</v>
      </c>
      <c r="J21" s="9"/>
      <c r="K21" s="9">
        <v>104720745</v>
      </c>
      <c r="L21" s="9">
        <v>114720745</v>
      </c>
      <c r="M21" s="9">
        <f t="shared" si="0"/>
        <v>514720745</v>
      </c>
      <c r="N21" s="9"/>
      <c r="O21" s="9">
        <v>0</v>
      </c>
      <c r="P21" s="9"/>
      <c r="Q21" s="9">
        <v>109549424</v>
      </c>
      <c r="R21" s="9">
        <v>514720745</v>
      </c>
      <c r="S21" s="9">
        <v>0</v>
      </c>
    </row>
    <row r="22" spans="1:19" ht="18" customHeight="1">
      <c r="A22" s="5" t="s">
        <v>118</v>
      </c>
      <c r="B22" s="5" t="s">
        <v>119</v>
      </c>
      <c r="C22" s="5">
        <v>1251</v>
      </c>
      <c r="D22" s="5" t="s">
        <v>120</v>
      </c>
      <c r="E22" s="5">
        <v>999999999</v>
      </c>
      <c r="F22" s="5">
        <v>99999999</v>
      </c>
      <c r="G22" s="5" t="s">
        <v>39</v>
      </c>
      <c r="H22" s="5" t="s">
        <v>40</v>
      </c>
      <c r="I22" s="9">
        <v>600000000</v>
      </c>
      <c r="J22" s="9"/>
      <c r="K22" s="9">
        <v>86725576</v>
      </c>
      <c r="L22" s="9">
        <v>86725576</v>
      </c>
      <c r="M22" s="9">
        <f t="shared" si="0"/>
        <v>686725576</v>
      </c>
      <c r="N22" s="9"/>
      <c r="O22" s="9">
        <v>0</v>
      </c>
      <c r="P22" s="9"/>
      <c r="Q22" s="9">
        <v>146072900</v>
      </c>
      <c r="R22" s="9">
        <v>686725576</v>
      </c>
      <c r="S22" s="9">
        <v>0</v>
      </c>
    </row>
    <row r="23" spans="1:19" ht="18" customHeight="1">
      <c r="A23" s="5" t="s">
        <v>118</v>
      </c>
      <c r="B23" s="5" t="s">
        <v>119</v>
      </c>
      <c r="C23" s="5">
        <v>1251</v>
      </c>
      <c r="D23" s="5" t="s">
        <v>120</v>
      </c>
      <c r="E23" s="5">
        <v>999999999</v>
      </c>
      <c r="F23" s="5">
        <v>99999999</v>
      </c>
      <c r="G23" s="5" t="s">
        <v>41</v>
      </c>
      <c r="H23" s="5" t="s">
        <v>42</v>
      </c>
      <c r="I23" s="9">
        <v>200000000</v>
      </c>
      <c r="J23" s="9"/>
      <c r="K23" s="9">
        <v>-12701379</v>
      </c>
      <c r="L23" s="9">
        <v>-12701379</v>
      </c>
      <c r="M23" s="9">
        <f t="shared" si="0"/>
        <v>187298621</v>
      </c>
      <c r="N23" s="9"/>
      <c r="O23" s="9">
        <v>6493806</v>
      </c>
      <c r="P23" s="9"/>
      <c r="Q23" s="9">
        <v>14711474</v>
      </c>
      <c r="R23" s="9">
        <v>180804815</v>
      </c>
      <c r="S23" s="9">
        <v>0</v>
      </c>
    </row>
    <row r="24" spans="1:19" ht="18" customHeight="1">
      <c r="A24" s="5" t="s">
        <v>118</v>
      </c>
      <c r="B24" s="5" t="s">
        <v>119</v>
      </c>
      <c r="C24" s="5">
        <v>1251</v>
      </c>
      <c r="D24" s="5" t="s">
        <v>120</v>
      </c>
      <c r="E24" s="5">
        <v>999999999</v>
      </c>
      <c r="F24" s="5">
        <v>99999999</v>
      </c>
      <c r="G24" s="5" t="s">
        <v>63</v>
      </c>
      <c r="H24" s="5" t="s">
        <v>64</v>
      </c>
      <c r="I24" s="9">
        <v>156750000</v>
      </c>
      <c r="J24" s="9"/>
      <c r="K24" s="9"/>
      <c r="L24" s="9">
        <v>27150000</v>
      </c>
      <c r="M24" s="9">
        <f t="shared" si="0"/>
        <v>183900000</v>
      </c>
      <c r="N24" s="9"/>
      <c r="O24" s="9">
        <v>0</v>
      </c>
      <c r="P24" s="9"/>
      <c r="Q24" s="9">
        <v>44514753</v>
      </c>
      <c r="R24" s="9">
        <v>131815215</v>
      </c>
      <c r="S24" s="9">
        <v>52084785</v>
      </c>
    </row>
    <row r="25" spans="1:19" ht="18" customHeight="1">
      <c r="A25" s="5" t="s">
        <v>118</v>
      </c>
      <c r="B25" s="5" t="s">
        <v>119</v>
      </c>
      <c r="C25" s="5">
        <v>1251</v>
      </c>
      <c r="D25" s="5" t="s">
        <v>120</v>
      </c>
      <c r="E25" s="5">
        <v>999999999</v>
      </c>
      <c r="F25" s="5">
        <v>99999999</v>
      </c>
      <c r="G25" s="5" t="s">
        <v>43</v>
      </c>
      <c r="H25" s="5" t="s">
        <v>44</v>
      </c>
      <c r="I25" s="9">
        <v>105336000</v>
      </c>
      <c r="J25" s="9"/>
      <c r="K25" s="9">
        <v>-44927230</v>
      </c>
      <c r="L25" s="9">
        <v>-44927230</v>
      </c>
      <c r="M25" s="9">
        <f t="shared" si="0"/>
        <v>60408770</v>
      </c>
      <c r="N25" s="9"/>
      <c r="O25" s="9">
        <v>0</v>
      </c>
      <c r="P25" s="9"/>
      <c r="Q25" s="9">
        <v>0</v>
      </c>
      <c r="R25" s="9">
        <v>60408770</v>
      </c>
      <c r="S25" s="9">
        <v>0</v>
      </c>
    </row>
    <row r="26" spans="1:19" ht="18" customHeight="1">
      <c r="A26" s="5" t="s">
        <v>118</v>
      </c>
      <c r="B26" s="5" t="s">
        <v>119</v>
      </c>
      <c r="C26" s="5">
        <v>1251</v>
      </c>
      <c r="D26" s="5" t="s">
        <v>120</v>
      </c>
      <c r="E26" s="5">
        <v>999999999</v>
      </c>
      <c r="F26" s="5">
        <v>99999999</v>
      </c>
      <c r="G26" s="5" t="s">
        <v>45</v>
      </c>
      <c r="H26" s="5" t="s">
        <v>46</v>
      </c>
      <c r="I26" s="9">
        <v>120000000</v>
      </c>
      <c r="J26" s="9"/>
      <c r="K26" s="9"/>
      <c r="L26" s="9">
        <v>10000000</v>
      </c>
      <c r="M26" s="9">
        <f t="shared" si="0"/>
        <v>130000000</v>
      </c>
      <c r="N26" s="9"/>
      <c r="O26" s="9">
        <v>0</v>
      </c>
      <c r="P26" s="9"/>
      <c r="Q26" s="9">
        <v>109092109</v>
      </c>
      <c r="R26" s="9">
        <v>120807457</v>
      </c>
      <c r="S26" s="9">
        <v>9192543</v>
      </c>
    </row>
    <row r="27" spans="1:19" ht="18" customHeight="1">
      <c r="A27" s="5" t="s">
        <v>118</v>
      </c>
      <c r="B27" s="5" t="s">
        <v>119</v>
      </c>
      <c r="C27" s="5">
        <v>1251</v>
      </c>
      <c r="D27" s="5" t="s">
        <v>120</v>
      </c>
      <c r="E27" s="5">
        <v>999999999</v>
      </c>
      <c r="F27" s="5">
        <v>99999999</v>
      </c>
      <c r="G27" s="5" t="s">
        <v>47</v>
      </c>
      <c r="H27" s="5" t="s">
        <v>48</v>
      </c>
      <c r="I27" s="9">
        <v>125200000</v>
      </c>
      <c r="J27" s="9"/>
      <c r="K27" s="9"/>
      <c r="L27" s="9">
        <v>140000000</v>
      </c>
      <c r="M27" s="9">
        <f t="shared" si="0"/>
        <v>265200000</v>
      </c>
      <c r="N27" s="9"/>
      <c r="O27" s="9">
        <v>0</v>
      </c>
      <c r="P27" s="9"/>
      <c r="Q27" s="9">
        <v>10864519</v>
      </c>
      <c r="R27" s="9">
        <v>265200000</v>
      </c>
      <c r="S27" s="9">
        <f>+M27-R27</f>
        <v>0</v>
      </c>
    </row>
    <row r="28" spans="1:19" ht="18" customHeight="1">
      <c r="A28" s="5" t="s">
        <v>118</v>
      </c>
      <c r="B28" s="5" t="s">
        <v>119</v>
      </c>
      <c r="C28" s="5">
        <v>1251</v>
      </c>
      <c r="D28" s="5" t="s">
        <v>120</v>
      </c>
      <c r="E28" s="5">
        <v>999999999</v>
      </c>
      <c r="F28" s="5">
        <v>99999999</v>
      </c>
      <c r="G28" s="5" t="s">
        <v>49</v>
      </c>
      <c r="H28" s="5" t="s">
        <v>50</v>
      </c>
      <c r="I28" s="9">
        <v>68790000</v>
      </c>
      <c r="J28" s="9"/>
      <c r="K28" s="9">
        <v>-12946134</v>
      </c>
      <c r="L28" s="9">
        <v>-12946134</v>
      </c>
      <c r="M28" s="9">
        <f t="shared" si="0"/>
        <v>55843866</v>
      </c>
      <c r="N28" s="9"/>
      <c r="O28" s="9">
        <v>0</v>
      </c>
      <c r="P28" s="9"/>
      <c r="Q28" s="9">
        <v>26287386</v>
      </c>
      <c r="R28" s="9">
        <v>55843866</v>
      </c>
      <c r="S28" s="9">
        <v>0</v>
      </c>
    </row>
    <row r="29" spans="1:19" ht="18" customHeight="1">
      <c r="A29" s="5" t="s">
        <v>118</v>
      </c>
      <c r="B29" s="5" t="s">
        <v>119</v>
      </c>
      <c r="C29" s="5">
        <v>1251</v>
      </c>
      <c r="D29" s="5" t="s">
        <v>120</v>
      </c>
      <c r="E29" s="5">
        <v>999999999</v>
      </c>
      <c r="F29" s="5">
        <v>99999999</v>
      </c>
      <c r="G29" s="5" t="s">
        <v>51</v>
      </c>
      <c r="H29" s="5" t="s">
        <v>52</v>
      </c>
      <c r="I29" s="9">
        <v>250000000</v>
      </c>
      <c r="J29" s="9"/>
      <c r="K29" s="9"/>
      <c r="L29" s="9">
        <v>10000000</v>
      </c>
      <c r="M29" s="9">
        <f t="shared" si="0"/>
        <v>260000000</v>
      </c>
      <c r="N29" s="9"/>
      <c r="O29" s="9">
        <v>0</v>
      </c>
      <c r="P29" s="9"/>
      <c r="Q29" s="9">
        <v>0</v>
      </c>
      <c r="R29" s="9">
        <v>239243502</v>
      </c>
      <c r="S29" s="9">
        <v>20756498</v>
      </c>
    </row>
    <row r="30" spans="1:19" ht="18" customHeight="1">
      <c r="A30" s="5" t="s">
        <v>118</v>
      </c>
      <c r="B30" s="5" t="s">
        <v>119</v>
      </c>
      <c r="C30" s="5">
        <v>1251</v>
      </c>
      <c r="D30" s="5" t="s">
        <v>120</v>
      </c>
      <c r="E30" s="5">
        <v>999999999</v>
      </c>
      <c r="F30" s="5">
        <v>99999999</v>
      </c>
      <c r="G30" s="5" t="s">
        <v>53</v>
      </c>
      <c r="H30" s="5" t="s">
        <v>54</v>
      </c>
      <c r="I30" s="9">
        <v>110000000</v>
      </c>
      <c r="J30" s="9"/>
      <c r="K30" s="9">
        <v>-4366020</v>
      </c>
      <c r="L30" s="9">
        <v>-4366020</v>
      </c>
      <c r="M30" s="9">
        <f t="shared" si="0"/>
        <v>105633980</v>
      </c>
      <c r="N30" s="9"/>
      <c r="O30" s="9">
        <v>0</v>
      </c>
      <c r="P30" s="9"/>
      <c r="Q30" s="9">
        <v>11218489</v>
      </c>
      <c r="R30" s="9">
        <v>105633980</v>
      </c>
      <c r="S30" s="9">
        <v>0</v>
      </c>
    </row>
    <row r="31" spans="1:19" ht="18" customHeight="1">
      <c r="A31" s="5" t="s">
        <v>118</v>
      </c>
      <c r="B31" s="5" t="s">
        <v>119</v>
      </c>
      <c r="C31" s="5">
        <v>1251</v>
      </c>
      <c r="D31" s="5" t="s">
        <v>120</v>
      </c>
      <c r="E31" s="5">
        <v>999999999</v>
      </c>
      <c r="F31" s="5">
        <v>99999999</v>
      </c>
      <c r="G31" s="5" t="s">
        <v>55</v>
      </c>
      <c r="H31" s="5" t="s">
        <v>56</v>
      </c>
      <c r="I31" s="9">
        <v>95000000</v>
      </c>
      <c r="J31" s="9"/>
      <c r="K31" s="9">
        <v>-10419433</v>
      </c>
      <c r="L31" s="9">
        <v>-10419433</v>
      </c>
      <c r="M31" s="9">
        <f t="shared" si="0"/>
        <v>84580567</v>
      </c>
      <c r="N31" s="9"/>
      <c r="O31" s="9">
        <v>0</v>
      </c>
      <c r="P31" s="9"/>
      <c r="Q31" s="9">
        <v>0</v>
      </c>
      <c r="R31" s="9">
        <v>84580567</v>
      </c>
      <c r="S31" s="9">
        <v>0</v>
      </c>
    </row>
    <row r="32" spans="1:19" ht="18" customHeight="1">
      <c r="A32" s="5" t="s">
        <v>118</v>
      </c>
      <c r="B32" s="5" t="s">
        <v>119</v>
      </c>
      <c r="C32" s="5">
        <v>1251</v>
      </c>
      <c r="D32" s="5" t="s">
        <v>120</v>
      </c>
      <c r="E32" s="5">
        <v>999999999</v>
      </c>
      <c r="F32" s="5">
        <v>99999999</v>
      </c>
      <c r="G32" s="5" t="s">
        <v>57</v>
      </c>
      <c r="H32" s="5" t="s">
        <v>58</v>
      </c>
      <c r="I32" s="9">
        <v>25280000</v>
      </c>
      <c r="J32" s="9"/>
      <c r="K32" s="9">
        <v>-14522270</v>
      </c>
      <c r="L32" s="9">
        <v>-14522270</v>
      </c>
      <c r="M32" s="9">
        <f t="shared" si="0"/>
        <v>10757730</v>
      </c>
      <c r="N32" s="9"/>
      <c r="O32" s="9">
        <v>0</v>
      </c>
      <c r="P32" s="9"/>
      <c r="Q32" s="9">
        <v>0</v>
      </c>
      <c r="R32" s="9">
        <v>10757730</v>
      </c>
      <c r="S32" s="9">
        <v>0</v>
      </c>
    </row>
    <row r="33" spans="1:19" ht="18" customHeight="1">
      <c r="A33" s="5" t="s">
        <v>118</v>
      </c>
      <c r="B33" s="5" t="s">
        <v>119</v>
      </c>
      <c r="C33" s="5">
        <v>1251</v>
      </c>
      <c r="D33" s="5" t="s">
        <v>120</v>
      </c>
      <c r="E33" s="5">
        <v>999999999</v>
      </c>
      <c r="F33" s="5">
        <v>99999999</v>
      </c>
      <c r="G33" s="5" t="s">
        <v>59</v>
      </c>
      <c r="H33" s="5" t="s">
        <v>60</v>
      </c>
      <c r="I33" s="9">
        <v>209000000</v>
      </c>
      <c r="J33" s="9"/>
      <c r="K33" s="9"/>
      <c r="L33" s="9">
        <v>14000000</v>
      </c>
      <c r="M33" s="9">
        <f t="shared" si="0"/>
        <v>223000000</v>
      </c>
      <c r="N33" s="9"/>
      <c r="O33" s="9">
        <v>0</v>
      </c>
      <c r="P33" s="9"/>
      <c r="Q33" s="9">
        <v>0</v>
      </c>
      <c r="R33" s="9">
        <v>216531543</v>
      </c>
      <c r="S33" s="9">
        <v>6468457</v>
      </c>
    </row>
    <row r="34" spans="1:19" ht="18" customHeight="1">
      <c r="A34" s="5" t="s">
        <v>118</v>
      </c>
      <c r="B34" s="5" t="s">
        <v>119</v>
      </c>
      <c r="C34" s="5">
        <v>1251</v>
      </c>
      <c r="D34" s="5" t="s">
        <v>120</v>
      </c>
      <c r="E34" s="5">
        <v>999999999</v>
      </c>
      <c r="F34" s="5">
        <v>99999999</v>
      </c>
      <c r="G34" s="5" t="s">
        <v>61</v>
      </c>
      <c r="H34" s="5" t="s">
        <v>62</v>
      </c>
      <c r="I34" s="9">
        <v>365750000</v>
      </c>
      <c r="J34" s="9"/>
      <c r="K34" s="9">
        <v>-25330897</v>
      </c>
      <c r="L34" s="9">
        <v>-115330897</v>
      </c>
      <c r="M34" s="9">
        <f t="shared" si="0"/>
        <v>250419103</v>
      </c>
      <c r="N34" s="9"/>
      <c r="O34" s="9">
        <v>115941872</v>
      </c>
      <c r="P34" s="9"/>
      <c r="Q34" s="9">
        <v>9170096</v>
      </c>
      <c r="R34" s="9">
        <v>134477231</v>
      </c>
      <c r="S34" s="9">
        <v>0</v>
      </c>
    </row>
    <row r="35" spans="1:19" ht="18" customHeight="1">
      <c r="A35" s="5" t="s">
        <v>118</v>
      </c>
      <c r="B35" s="5" t="s">
        <v>119</v>
      </c>
      <c r="C35" s="5">
        <v>1251</v>
      </c>
      <c r="D35" s="5" t="s">
        <v>120</v>
      </c>
      <c r="E35" s="5">
        <v>999999999</v>
      </c>
      <c r="F35" s="5">
        <v>99999999</v>
      </c>
      <c r="G35" s="5" t="s">
        <v>65</v>
      </c>
      <c r="H35" s="5" t="s">
        <v>66</v>
      </c>
      <c r="I35" s="9">
        <v>124500000</v>
      </c>
      <c r="J35" s="9"/>
      <c r="K35" s="9">
        <v>10073644</v>
      </c>
      <c r="L35" s="9">
        <v>10073644</v>
      </c>
      <c r="M35" s="9">
        <f t="shared" si="0"/>
        <v>134573644</v>
      </c>
      <c r="N35" s="9"/>
      <c r="O35" s="9">
        <v>0</v>
      </c>
      <c r="P35" s="9"/>
      <c r="Q35" s="9">
        <v>39417708</v>
      </c>
      <c r="R35" s="9">
        <v>134573644</v>
      </c>
      <c r="S35" s="9">
        <v>0</v>
      </c>
    </row>
    <row r="36" spans="1:19" ht="18" customHeight="1">
      <c r="A36" s="5" t="s">
        <v>118</v>
      </c>
      <c r="B36" s="5" t="s">
        <v>119</v>
      </c>
      <c r="C36" s="5">
        <v>1251</v>
      </c>
      <c r="D36" s="5" t="s">
        <v>120</v>
      </c>
      <c r="E36" s="5">
        <v>999999999</v>
      </c>
      <c r="F36" s="5">
        <v>99999999</v>
      </c>
      <c r="G36" s="5" t="s">
        <v>67</v>
      </c>
      <c r="H36" s="5" t="s">
        <v>68</v>
      </c>
      <c r="I36" s="9">
        <v>209000000</v>
      </c>
      <c r="J36" s="9"/>
      <c r="K36" s="9">
        <v>-19773431</v>
      </c>
      <c r="L36" s="9">
        <v>-19773431</v>
      </c>
      <c r="M36" s="9">
        <f t="shared" si="0"/>
        <v>189226569</v>
      </c>
      <c r="N36" s="9"/>
      <c r="O36" s="9">
        <v>0</v>
      </c>
      <c r="P36" s="9"/>
      <c r="Q36" s="9">
        <v>6522350</v>
      </c>
      <c r="R36" s="9">
        <v>189226569</v>
      </c>
      <c r="S36" s="9">
        <v>0</v>
      </c>
    </row>
    <row r="37" spans="1:19" ht="18" customHeight="1">
      <c r="A37" s="5" t="s">
        <v>118</v>
      </c>
      <c r="B37" s="5" t="s">
        <v>119</v>
      </c>
      <c r="C37" s="5">
        <v>1251</v>
      </c>
      <c r="D37" s="5" t="s">
        <v>120</v>
      </c>
      <c r="E37" s="5">
        <v>999999999</v>
      </c>
      <c r="F37" s="5">
        <v>99999999</v>
      </c>
      <c r="G37" s="5" t="s">
        <v>69</v>
      </c>
      <c r="H37" s="5" t="s">
        <v>70</v>
      </c>
      <c r="I37" s="9">
        <v>574750000</v>
      </c>
      <c r="J37" s="9"/>
      <c r="K37" s="9">
        <v>20649915</v>
      </c>
      <c r="L37" s="9">
        <v>50649915</v>
      </c>
      <c r="M37" s="9">
        <f t="shared" si="0"/>
        <v>625399915</v>
      </c>
      <c r="N37" s="9"/>
      <c r="O37" s="9">
        <v>0</v>
      </c>
      <c r="P37" s="9"/>
      <c r="Q37" s="9">
        <v>76820554</v>
      </c>
      <c r="R37" s="9">
        <v>625399915</v>
      </c>
      <c r="S37" s="9">
        <v>0</v>
      </c>
    </row>
    <row r="38" spans="1:19" ht="18" customHeight="1">
      <c r="A38" s="5" t="s">
        <v>118</v>
      </c>
      <c r="B38" s="5" t="s">
        <v>119</v>
      </c>
      <c r="C38" s="5">
        <v>1251</v>
      </c>
      <c r="D38" s="5" t="s">
        <v>120</v>
      </c>
      <c r="E38" s="5">
        <v>999999999</v>
      </c>
      <c r="F38" s="5">
        <v>99999999</v>
      </c>
      <c r="G38" s="5" t="s">
        <v>75</v>
      </c>
      <c r="H38" s="5" t="s">
        <v>76</v>
      </c>
      <c r="I38" s="9">
        <v>5266800</v>
      </c>
      <c r="J38" s="9"/>
      <c r="K38" s="9">
        <v>-5266800</v>
      </c>
      <c r="L38" s="9">
        <v>-5266800</v>
      </c>
      <c r="M38" s="9">
        <f t="shared" si="0"/>
        <v>0</v>
      </c>
      <c r="N38" s="9"/>
      <c r="O38" s="9">
        <v>0</v>
      </c>
      <c r="P38" s="9"/>
      <c r="Q38" s="9">
        <v>0</v>
      </c>
      <c r="R38" s="9">
        <v>0</v>
      </c>
      <c r="S38" s="9">
        <v>0</v>
      </c>
    </row>
    <row r="39" spans="1:19" ht="18" customHeight="1">
      <c r="A39" s="5" t="s">
        <v>118</v>
      </c>
      <c r="B39" s="5" t="s">
        <v>119</v>
      </c>
      <c r="C39" s="5">
        <v>1251</v>
      </c>
      <c r="D39" s="5" t="s">
        <v>120</v>
      </c>
      <c r="E39" s="5">
        <v>999999999</v>
      </c>
      <c r="F39" s="5">
        <v>99999999</v>
      </c>
      <c r="G39" s="5" t="s">
        <v>71</v>
      </c>
      <c r="H39" s="5" t="s">
        <v>72</v>
      </c>
      <c r="I39" s="9">
        <v>104500000</v>
      </c>
      <c r="J39" s="9"/>
      <c r="K39" s="9">
        <v>-46402000</v>
      </c>
      <c r="L39" s="9">
        <v>-46402000</v>
      </c>
      <c r="M39" s="9">
        <f t="shared" si="0"/>
        <v>58098000</v>
      </c>
      <c r="N39" s="9"/>
      <c r="O39" s="9">
        <v>0</v>
      </c>
      <c r="P39" s="9"/>
      <c r="Q39" s="9">
        <v>0</v>
      </c>
      <c r="R39" s="9">
        <v>58098000</v>
      </c>
      <c r="S39" s="9">
        <v>0</v>
      </c>
    </row>
    <row r="40" spans="1:19" ht="18" customHeight="1">
      <c r="A40" s="5" t="s">
        <v>118</v>
      </c>
      <c r="B40" s="5" t="s">
        <v>119</v>
      </c>
      <c r="C40" s="5">
        <v>1251</v>
      </c>
      <c r="D40" s="5" t="s">
        <v>120</v>
      </c>
      <c r="E40" s="5">
        <v>999999999</v>
      </c>
      <c r="F40" s="5">
        <v>99999999</v>
      </c>
      <c r="G40" s="5" t="s">
        <v>73</v>
      </c>
      <c r="H40" s="5" t="s">
        <v>74</v>
      </c>
      <c r="I40" s="9">
        <v>83150000</v>
      </c>
      <c r="J40" s="9"/>
      <c r="K40" s="9">
        <v>-824442</v>
      </c>
      <c r="L40" s="9">
        <v>-6974442</v>
      </c>
      <c r="M40" s="9">
        <f t="shared" si="0"/>
        <v>76175558</v>
      </c>
      <c r="N40" s="9"/>
      <c r="O40" s="9">
        <v>0</v>
      </c>
      <c r="P40" s="9"/>
      <c r="Q40" s="9">
        <v>12695928</v>
      </c>
      <c r="R40" s="9">
        <v>76175558</v>
      </c>
      <c r="S40" s="9">
        <v>0</v>
      </c>
    </row>
    <row r="41" spans="1:19" ht="18" customHeight="1">
      <c r="A41" s="5" t="s">
        <v>118</v>
      </c>
      <c r="B41" s="5" t="s">
        <v>119</v>
      </c>
      <c r="C41" s="5">
        <v>1251</v>
      </c>
      <c r="D41" s="5" t="s">
        <v>121</v>
      </c>
      <c r="E41" s="5">
        <v>221130008</v>
      </c>
      <c r="F41" s="5">
        <v>22258001</v>
      </c>
      <c r="G41" s="13" t="s">
        <v>122</v>
      </c>
      <c r="H41" s="5" t="s">
        <v>78</v>
      </c>
      <c r="I41" s="9">
        <v>181071500</v>
      </c>
      <c r="J41" s="9">
        <v>1189605967</v>
      </c>
      <c r="K41" s="9"/>
      <c r="L41" s="9"/>
      <c r="M41" s="9">
        <f t="shared" si="0"/>
        <v>1370677467</v>
      </c>
      <c r="N41" s="9"/>
      <c r="O41" s="9">
        <v>0</v>
      </c>
      <c r="P41" s="9"/>
      <c r="Q41" s="9">
        <v>35022823</v>
      </c>
      <c r="R41" s="9">
        <v>1160414297</v>
      </c>
      <c r="S41" s="9">
        <v>210263170</v>
      </c>
    </row>
    <row r="42" spans="1:20" ht="18" customHeight="1">
      <c r="A42" s="5" t="s">
        <v>118</v>
      </c>
      <c r="B42" s="5" t="s">
        <v>119</v>
      </c>
      <c r="C42" s="5">
        <v>1251</v>
      </c>
      <c r="D42" s="5" t="s">
        <v>3</v>
      </c>
      <c r="E42" s="5">
        <v>221130008</v>
      </c>
      <c r="F42" s="5">
        <v>29331001</v>
      </c>
      <c r="G42" s="13" t="s">
        <v>82</v>
      </c>
      <c r="H42" s="5" t="s">
        <v>83</v>
      </c>
      <c r="I42" s="9">
        <v>1041401074</v>
      </c>
      <c r="J42" s="9">
        <v>0</v>
      </c>
      <c r="K42" s="9"/>
      <c r="L42" s="9"/>
      <c r="M42" s="14">
        <f t="shared" si="0"/>
        <v>1041401074</v>
      </c>
      <c r="N42" s="9"/>
      <c r="O42" s="9">
        <v>33799107</v>
      </c>
      <c r="P42" s="9"/>
      <c r="Q42" s="9">
        <v>122899362</v>
      </c>
      <c r="R42" s="9">
        <v>862343389</v>
      </c>
      <c r="S42" s="9">
        <v>0</v>
      </c>
      <c r="T42" s="2"/>
    </row>
    <row r="43" spans="1:20" ht="18" customHeight="1">
      <c r="A43" s="5" t="s">
        <v>118</v>
      </c>
      <c r="B43" s="5" t="s">
        <v>119</v>
      </c>
      <c r="C43" s="5">
        <v>1251</v>
      </c>
      <c r="D43" s="5" t="s">
        <v>120</v>
      </c>
      <c r="E43" s="5">
        <v>221130008</v>
      </c>
      <c r="F43" s="5">
        <v>22352001</v>
      </c>
      <c r="G43" s="13" t="s">
        <v>122</v>
      </c>
      <c r="H43" s="5" t="s">
        <v>77</v>
      </c>
      <c r="I43" s="9">
        <v>2150000000</v>
      </c>
      <c r="J43" s="9">
        <v>0</v>
      </c>
      <c r="K43" s="9">
        <v>-9714523</v>
      </c>
      <c r="L43" s="9">
        <v>-1309714523</v>
      </c>
      <c r="M43" s="9">
        <f t="shared" si="0"/>
        <v>840285477</v>
      </c>
      <c r="N43" s="9"/>
      <c r="O43" s="9">
        <v>0</v>
      </c>
      <c r="P43" s="9"/>
      <c r="Q43" s="9">
        <v>90079861</v>
      </c>
      <c r="R43" s="9">
        <v>840285477</v>
      </c>
      <c r="S43" s="9">
        <v>0</v>
      </c>
      <c r="T43" s="2"/>
    </row>
    <row r="44" spans="1:20" ht="18" customHeight="1">
      <c r="A44" s="5" t="s">
        <v>118</v>
      </c>
      <c r="B44" s="5" t="s">
        <v>119</v>
      </c>
      <c r="C44" s="5">
        <v>1251</v>
      </c>
      <c r="D44" s="5" t="s">
        <v>3</v>
      </c>
      <c r="E44" s="5">
        <v>221130008</v>
      </c>
      <c r="F44" s="5">
        <v>20121001</v>
      </c>
      <c r="G44" s="13" t="s">
        <v>123</v>
      </c>
      <c r="H44" s="5" t="s">
        <v>1</v>
      </c>
      <c r="I44" s="9"/>
      <c r="J44" s="9">
        <v>3794535680</v>
      </c>
      <c r="K44" s="9"/>
      <c r="L44" s="9">
        <v>763312853</v>
      </c>
      <c r="M44" s="9">
        <f t="shared" si="0"/>
        <v>4557848533</v>
      </c>
      <c r="N44" s="9"/>
      <c r="O44" s="9">
        <v>2149622656</v>
      </c>
      <c r="P44" s="9"/>
      <c r="Q44" s="9">
        <v>787907422</v>
      </c>
      <c r="R44" s="9">
        <v>2283992340</v>
      </c>
      <c r="S44" s="9">
        <v>124233537</v>
      </c>
      <c r="T44" s="2"/>
    </row>
    <row r="45" spans="1:20" ht="18" customHeight="1">
      <c r="A45" s="5" t="s">
        <v>118</v>
      </c>
      <c r="B45" s="5" t="s">
        <v>119</v>
      </c>
      <c r="C45" s="5">
        <v>1251</v>
      </c>
      <c r="D45" s="5" t="s">
        <v>3</v>
      </c>
      <c r="E45" s="5">
        <v>221130008</v>
      </c>
      <c r="F45" s="13">
        <v>20197001</v>
      </c>
      <c r="G45" s="13" t="s">
        <v>123</v>
      </c>
      <c r="H45" s="5" t="s">
        <v>134</v>
      </c>
      <c r="I45" s="9"/>
      <c r="J45" s="9">
        <v>5140543306</v>
      </c>
      <c r="K45" s="9"/>
      <c r="L45" s="9"/>
      <c r="M45" s="9">
        <f t="shared" si="0"/>
        <v>5140543306</v>
      </c>
      <c r="N45" s="9"/>
      <c r="O45" s="9">
        <v>0</v>
      </c>
      <c r="P45" s="9"/>
      <c r="Q45" s="9">
        <v>0</v>
      </c>
      <c r="R45" s="9">
        <v>0</v>
      </c>
      <c r="S45" s="9">
        <v>5140543306</v>
      </c>
      <c r="T45" s="2"/>
    </row>
    <row r="46" spans="1:20" ht="18" customHeight="1">
      <c r="A46" s="5" t="s">
        <v>118</v>
      </c>
      <c r="B46" s="5" t="s">
        <v>119</v>
      </c>
      <c r="C46" s="5">
        <v>1251</v>
      </c>
      <c r="D46" s="5" t="s">
        <v>3</v>
      </c>
      <c r="E46" s="5">
        <v>221130008</v>
      </c>
      <c r="F46" s="5">
        <v>20000001</v>
      </c>
      <c r="G46" s="13" t="s">
        <v>101</v>
      </c>
      <c r="H46" s="5" t="s">
        <v>102</v>
      </c>
      <c r="I46" s="9">
        <v>600000000</v>
      </c>
      <c r="J46" s="9"/>
      <c r="K46" s="9"/>
      <c r="L46" s="9">
        <v>700000000</v>
      </c>
      <c r="M46" s="9">
        <f t="shared" si="0"/>
        <v>1300000000</v>
      </c>
      <c r="N46" s="9"/>
      <c r="O46" s="9">
        <v>58321227</v>
      </c>
      <c r="P46" s="9"/>
      <c r="Q46" s="9">
        <v>330635776</v>
      </c>
      <c r="R46" s="9">
        <v>1102431587</v>
      </c>
      <c r="S46" s="9">
        <v>139247186</v>
      </c>
      <c r="T46" s="2"/>
    </row>
    <row r="47" spans="1:20" ht="18" customHeight="1">
      <c r="A47" s="5" t="s">
        <v>118</v>
      </c>
      <c r="B47" s="5" t="s">
        <v>119</v>
      </c>
      <c r="C47" s="5">
        <v>1251</v>
      </c>
      <c r="D47" s="5" t="s">
        <v>120</v>
      </c>
      <c r="E47" s="5">
        <v>221130008</v>
      </c>
      <c r="F47" s="5">
        <v>29330001</v>
      </c>
      <c r="G47" s="13" t="s">
        <v>84</v>
      </c>
      <c r="H47" s="5" t="s">
        <v>85</v>
      </c>
      <c r="I47" s="9">
        <v>283538500</v>
      </c>
      <c r="J47" s="9"/>
      <c r="K47" s="9">
        <v>-39094145</v>
      </c>
      <c r="L47" s="9">
        <v>-39094145</v>
      </c>
      <c r="M47" s="9">
        <f t="shared" si="0"/>
        <v>244444355</v>
      </c>
      <c r="N47" s="9"/>
      <c r="O47" s="9"/>
      <c r="P47" s="9"/>
      <c r="Q47" s="9">
        <v>7960000</v>
      </c>
      <c r="R47" s="9">
        <v>244444355</v>
      </c>
      <c r="S47" s="9">
        <v>0</v>
      </c>
      <c r="T47" s="2"/>
    </row>
    <row r="48" spans="1:20" ht="18" customHeight="1">
      <c r="A48" s="5" t="s">
        <v>118</v>
      </c>
      <c r="B48" s="5" t="s">
        <v>119</v>
      </c>
      <c r="C48" s="5">
        <v>1251</v>
      </c>
      <c r="D48" s="5" t="s">
        <v>3</v>
      </c>
      <c r="E48" s="5">
        <v>221130008</v>
      </c>
      <c r="F48" s="5">
        <v>22351001</v>
      </c>
      <c r="G48" s="13" t="s">
        <v>80</v>
      </c>
      <c r="H48" s="5" t="s">
        <v>81</v>
      </c>
      <c r="I48" s="9">
        <v>452520000</v>
      </c>
      <c r="J48" s="9">
        <v>0</v>
      </c>
      <c r="K48" s="9"/>
      <c r="L48" s="9"/>
      <c r="M48" s="9">
        <f t="shared" si="0"/>
        <v>452520000</v>
      </c>
      <c r="N48" s="9"/>
      <c r="O48" s="9">
        <v>60840504</v>
      </c>
      <c r="P48" s="9"/>
      <c r="Q48" s="9">
        <v>21377314</v>
      </c>
      <c r="R48" s="9">
        <v>231166883</v>
      </c>
      <c r="S48" s="9">
        <v>160512613</v>
      </c>
      <c r="T48" s="2"/>
    </row>
    <row r="49" spans="1:20" ht="18" customHeight="1">
      <c r="A49" s="5" t="s">
        <v>118</v>
      </c>
      <c r="B49" s="5" t="s">
        <v>119</v>
      </c>
      <c r="C49" s="5">
        <v>1251</v>
      </c>
      <c r="D49" s="5" t="s">
        <v>121</v>
      </c>
      <c r="E49" s="5">
        <v>221130008</v>
      </c>
      <c r="F49" s="5">
        <v>22351001</v>
      </c>
      <c r="G49" s="13" t="s">
        <v>80</v>
      </c>
      <c r="H49" s="5" t="s">
        <v>81</v>
      </c>
      <c r="I49" s="9"/>
      <c r="J49" s="9">
        <v>52201531</v>
      </c>
      <c r="K49" s="9"/>
      <c r="L49" s="9"/>
      <c r="M49" s="9">
        <f t="shared" si="0"/>
        <v>52201531</v>
      </c>
      <c r="N49" s="9"/>
      <c r="O49" s="9">
        <v>0</v>
      </c>
      <c r="P49" s="9"/>
      <c r="Q49" s="9">
        <v>0</v>
      </c>
      <c r="R49" s="9">
        <v>0</v>
      </c>
      <c r="S49" s="9">
        <v>52201531</v>
      </c>
      <c r="T49" s="2"/>
    </row>
    <row r="50" spans="1:20" ht="18" customHeight="1">
      <c r="A50" s="5" t="s">
        <v>118</v>
      </c>
      <c r="B50" s="5" t="s">
        <v>119</v>
      </c>
      <c r="C50" s="5">
        <v>1251</v>
      </c>
      <c r="D50" s="5" t="s">
        <v>120</v>
      </c>
      <c r="E50" s="5">
        <v>221130008</v>
      </c>
      <c r="F50" s="5">
        <v>22257001</v>
      </c>
      <c r="G50" s="13" t="s">
        <v>122</v>
      </c>
      <c r="H50" s="5" t="s">
        <v>4</v>
      </c>
      <c r="I50" s="9">
        <v>11973644277</v>
      </c>
      <c r="J50" s="9">
        <v>0</v>
      </c>
      <c r="K50" s="9">
        <v>133830849</v>
      </c>
      <c r="L50" s="9">
        <v>1433830849</v>
      </c>
      <c r="M50" s="14">
        <f t="shared" si="0"/>
        <v>13407475126</v>
      </c>
      <c r="N50" s="9"/>
      <c r="O50" s="9">
        <v>253173963</v>
      </c>
      <c r="P50" s="9"/>
      <c r="Q50" s="15">
        <f>681158126-145258578</f>
        <v>535899548</v>
      </c>
      <c r="R50" s="9">
        <v>13150548574</v>
      </c>
      <c r="S50" s="9">
        <v>149011167</v>
      </c>
      <c r="T50" s="2"/>
    </row>
    <row r="51" spans="1:20" ht="18" customHeight="1">
      <c r="A51" s="5" t="s">
        <v>118</v>
      </c>
      <c r="B51" s="5" t="s">
        <v>119</v>
      </c>
      <c r="C51" s="5">
        <v>1251</v>
      </c>
      <c r="D51" s="5" t="s">
        <v>124</v>
      </c>
      <c r="E51" s="5">
        <v>221130008</v>
      </c>
      <c r="F51" s="5">
        <v>22257001</v>
      </c>
      <c r="G51" s="13" t="s">
        <v>122</v>
      </c>
      <c r="H51" s="5" t="s">
        <v>4</v>
      </c>
      <c r="I51" s="9">
        <v>330000000</v>
      </c>
      <c r="J51" s="9">
        <v>0</v>
      </c>
      <c r="K51" s="9"/>
      <c r="L51" s="9"/>
      <c r="M51" s="9">
        <f t="shared" si="0"/>
        <v>330000000</v>
      </c>
      <c r="N51" s="9"/>
      <c r="O51" s="9"/>
      <c r="P51" s="9"/>
      <c r="Q51" s="9">
        <v>302378830</v>
      </c>
      <c r="R51" s="9">
        <v>306911830</v>
      </c>
      <c r="S51" s="9">
        <v>23088170</v>
      </c>
      <c r="T51" s="2"/>
    </row>
    <row r="52" spans="1:20" ht="18" customHeight="1">
      <c r="A52" s="5" t="s">
        <v>118</v>
      </c>
      <c r="B52" s="5" t="s">
        <v>119</v>
      </c>
      <c r="C52" s="5">
        <v>1251</v>
      </c>
      <c r="D52" s="5" t="s">
        <v>3</v>
      </c>
      <c r="E52" s="5">
        <v>221130008</v>
      </c>
      <c r="F52" s="5">
        <v>22257001</v>
      </c>
      <c r="G52" s="13" t="s">
        <v>122</v>
      </c>
      <c r="H52" s="5" t="s">
        <v>4</v>
      </c>
      <c r="I52" s="9">
        <v>5000000000</v>
      </c>
      <c r="J52" s="9">
        <v>16000000000</v>
      </c>
      <c r="K52" s="9"/>
      <c r="L52" s="9">
        <v>-300000000</v>
      </c>
      <c r="M52" s="9">
        <f t="shared" si="0"/>
        <v>20700000000</v>
      </c>
      <c r="N52" s="9"/>
      <c r="O52" s="9">
        <v>640516781</v>
      </c>
      <c r="P52" s="9"/>
      <c r="Q52" s="9">
        <v>406782658</v>
      </c>
      <c r="R52" s="9">
        <v>10892476982</v>
      </c>
      <c r="S52" s="9">
        <v>9167006237</v>
      </c>
      <c r="T52" s="2"/>
    </row>
    <row r="53" spans="1:20" ht="18" customHeight="1">
      <c r="A53" s="5" t="s">
        <v>118</v>
      </c>
      <c r="B53" s="5" t="s">
        <v>119</v>
      </c>
      <c r="C53" s="5">
        <v>1251</v>
      </c>
      <c r="D53" s="5" t="s">
        <v>121</v>
      </c>
      <c r="E53" s="5">
        <v>221130008</v>
      </c>
      <c r="F53" s="5">
        <v>20012001</v>
      </c>
      <c r="G53" s="13" t="s">
        <v>122</v>
      </c>
      <c r="H53" s="5" t="s">
        <v>79</v>
      </c>
      <c r="I53" s="9">
        <v>569982100</v>
      </c>
      <c r="J53" s="9">
        <v>0</v>
      </c>
      <c r="K53" s="9"/>
      <c r="L53" s="9"/>
      <c r="M53" s="9">
        <f t="shared" si="0"/>
        <v>569982100</v>
      </c>
      <c r="N53" s="9"/>
      <c r="O53" s="9">
        <v>40803791</v>
      </c>
      <c r="P53" s="9"/>
      <c r="Q53" s="9">
        <v>42116680</v>
      </c>
      <c r="R53" s="9">
        <v>522758083</v>
      </c>
      <c r="S53" s="9">
        <v>6420226</v>
      </c>
      <c r="T53" s="2"/>
    </row>
    <row r="54" spans="1:20" ht="18" customHeight="1" thickBot="1">
      <c r="A54" s="5" t="s">
        <v>118</v>
      </c>
      <c r="B54" s="5" t="s">
        <v>119</v>
      </c>
      <c r="C54" s="5">
        <v>1251</v>
      </c>
      <c r="D54" s="5" t="s">
        <v>3</v>
      </c>
      <c r="E54" s="5">
        <v>221130008</v>
      </c>
      <c r="F54" s="5">
        <v>20012001</v>
      </c>
      <c r="G54" s="13" t="s">
        <v>122</v>
      </c>
      <c r="H54" s="5" t="s">
        <v>79</v>
      </c>
      <c r="I54" s="9">
        <v>9500000000</v>
      </c>
      <c r="J54" s="9">
        <v>386065846</v>
      </c>
      <c r="K54" s="9"/>
      <c r="L54" s="9">
        <v>-1163312853</v>
      </c>
      <c r="M54" s="9">
        <f t="shared" si="0"/>
        <v>8722752993</v>
      </c>
      <c r="N54" s="9"/>
      <c r="O54" s="9">
        <v>677152678</v>
      </c>
      <c r="P54" s="9"/>
      <c r="Q54" s="9">
        <v>2437138584</v>
      </c>
      <c r="R54" s="9">
        <v>7941252319</v>
      </c>
      <c r="S54" s="9">
        <v>104347996</v>
      </c>
      <c r="T54" s="2"/>
    </row>
    <row r="55" spans="1:20" ht="18" customHeight="1" thickBot="1" thickTop="1">
      <c r="A55" s="19" t="s">
        <v>139</v>
      </c>
      <c r="B55" s="19"/>
      <c r="C55" s="19"/>
      <c r="D55" s="19"/>
      <c r="E55" s="19"/>
      <c r="F55" s="19"/>
      <c r="G55" s="19"/>
      <c r="H55" s="19"/>
      <c r="I55" s="10">
        <f>SUM(I5:I54)</f>
        <v>43663351986</v>
      </c>
      <c r="J55" s="10">
        <f aca="true" t="shared" si="1" ref="J55:S55">SUM(J5:J54)</f>
        <v>26562952330</v>
      </c>
      <c r="K55" s="10">
        <f t="shared" si="1"/>
        <v>0</v>
      </c>
      <c r="L55" s="10">
        <f t="shared" si="1"/>
        <v>0</v>
      </c>
      <c r="M55" s="10">
        <f t="shared" si="1"/>
        <v>70226304316</v>
      </c>
      <c r="N55" s="10">
        <f t="shared" si="1"/>
        <v>0</v>
      </c>
      <c r="O55" s="10">
        <f t="shared" si="1"/>
        <v>4036666385</v>
      </c>
      <c r="P55" s="10">
        <f t="shared" si="1"/>
        <v>0</v>
      </c>
      <c r="Q55" s="10">
        <f t="shared" si="1"/>
        <v>7213601428</v>
      </c>
      <c r="R55" s="10">
        <f t="shared" si="1"/>
        <v>50823587097</v>
      </c>
      <c r="S55" s="10">
        <f t="shared" si="1"/>
        <v>15366050834</v>
      </c>
      <c r="T55" s="2"/>
    </row>
    <row r="56" spans="1:20" ht="18" customHeight="1" thickTop="1">
      <c r="A56" s="3" t="s">
        <v>140</v>
      </c>
      <c r="B56" s="3"/>
      <c r="C56" s="3"/>
      <c r="T56" s="1"/>
    </row>
  </sheetData>
  <sheetProtection/>
  <mergeCells count="3">
    <mergeCell ref="A55:H55"/>
    <mergeCell ref="G2:S2"/>
    <mergeCell ref="G3:S3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9.57421875" style="3" customWidth="1"/>
    <col min="2" max="2" width="26.140625" style="3" customWidth="1"/>
    <col min="3" max="3" width="51.8515625" style="3" customWidth="1"/>
    <col min="4" max="4" width="18.7109375" style="4" customWidth="1"/>
    <col min="5" max="5" width="18.421875" style="4" customWidth="1"/>
    <col min="6" max="6" width="14.8515625" style="4" customWidth="1"/>
    <col min="7" max="7" width="23.57421875" style="4" customWidth="1"/>
    <col min="8" max="8" width="24.28125" style="4" customWidth="1"/>
    <col min="9" max="9" width="23.421875" style="4" customWidth="1"/>
    <col min="10" max="10" width="20.8515625" style="3" customWidth="1"/>
    <col min="11" max="16384" width="11.421875" style="3" customWidth="1"/>
  </cols>
  <sheetData>
    <row r="1" spans="1:10" ht="22.5">
      <c r="A1" s="20" t="s">
        <v>141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0">
      <c r="A3" s="7"/>
      <c r="B3" s="7" t="s">
        <v>126</v>
      </c>
      <c r="C3" s="7" t="s">
        <v>127</v>
      </c>
      <c r="D3" s="8" t="s">
        <v>128</v>
      </c>
      <c r="E3" s="8" t="s">
        <v>112</v>
      </c>
      <c r="F3" s="8" t="s">
        <v>129</v>
      </c>
      <c r="G3" s="8" t="s">
        <v>130</v>
      </c>
      <c r="H3" s="8" t="s">
        <v>138</v>
      </c>
      <c r="I3" s="8" t="s">
        <v>133</v>
      </c>
      <c r="J3" s="8" t="s">
        <v>0</v>
      </c>
    </row>
    <row r="4" spans="1:10" ht="15">
      <c r="A4" s="5" t="s">
        <v>120</v>
      </c>
      <c r="B4" s="6" t="s">
        <v>86</v>
      </c>
      <c r="C4" s="6" t="s">
        <v>87</v>
      </c>
      <c r="D4" s="11">
        <v>12000000000</v>
      </c>
      <c r="E4" s="11"/>
      <c r="F4" s="11"/>
      <c r="G4" s="11">
        <v>12000000000</v>
      </c>
      <c r="H4" s="11">
        <v>5150339933</v>
      </c>
      <c r="I4" s="11">
        <v>17095855443</v>
      </c>
      <c r="J4" s="11">
        <v>-5095855443</v>
      </c>
    </row>
    <row r="5" spans="1:10" ht="15">
      <c r="A5" s="5" t="s">
        <v>3</v>
      </c>
      <c r="B5" s="6" t="s">
        <v>92</v>
      </c>
      <c r="C5" s="6" t="s">
        <v>93</v>
      </c>
      <c r="D5" s="11">
        <v>16593921074</v>
      </c>
      <c r="E5" s="11">
        <v>16000000000</v>
      </c>
      <c r="F5" s="11"/>
      <c r="G5" s="11">
        <v>32593921074</v>
      </c>
      <c r="H5" s="11">
        <v>3002818930</v>
      </c>
      <c r="I5" s="11">
        <v>24908386195</v>
      </c>
      <c r="J5" s="11">
        <v>7685534879</v>
      </c>
    </row>
    <row r="6" spans="1:10" ht="15">
      <c r="A6" s="5" t="s">
        <v>120</v>
      </c>
      <c r="B6" s="6" t="s">
        <v>88</v>
      </c>
      <c r="C6" s="6" t="s">
        <v>89</v>
      </c>
      <c r="D6" s="11">
        <v>120000000</v>
      </c>
      <c r="E6" s="11"/>
      <c r="F6" s="11"/>
      <c r="G6" s="11">
        <v>120000000</v>
      </c>
      <c r="H6" s="11">
        <v>10809805</v>
      </c>
      <c r="I6" s="11">
        <v>96940380</v>
      </c>
      <c r="J6" s="11">
        <v>23059620</v>
      </c>
    </row>
    <row r="7" spans="1:10" ht="15">
      <c r="A7" s="5" t="s">
        <v>120</v>
      </c>
      <c r="B7" s="6" t="s">
        <v>90</v>
      </c>
      <c r="C7" s="6" t="s">
        <v>91</v>
      </c>
      <c r="D7" s="11">
        <v>394733035</v>
      </c>
      <c r="E7" s="11"/>
      <c r="F7" s="11"/>
      <c r="G7" s="11">
        <v>394733035</v>
      </c>
      <c r="H7" s="11">
        <v>190160668</v>
      </c>
      <c r="I7" s="11">
        <v>493673089</v>
      </c>
      <c r="J7" s="11">
        <v>-98940054</v>
      </c>
    </row>
    <row r="8" spans="1:10" ht="15">
      <c r="A8" s="5" t="s">
        <v>121</v>
      </c>
      <c r="B8" s="6" t="s">
        <v>94</v>
      </c>
      <c r="C8" s="6" t="s">
        <v>96</v>
      </c>
      <c r="D8" s="11">
        <v>751053600</v>
      </c>
      <c r="E8" s="11"/>
      <c r="F8" s="11"/>
      <c r="G8" s="11">
        <v>751053600</v>
      </c>
      <c r="H8" s="11">
        <v>83234773</v>
      </c>
      <c r="I8" s="11">
        <v>1126885213</v>
      </c>
      <c r="J8" s="11">
        <v>-375831613</v>
      </c>
    </row>
    <row r="9" spans="1:10" ht="15">
      <c r="A9" s="5" t="s">
        <v>120</v>
      </c>
      <c r="B9" s="6" t="s">
        <v>94</v>
      </c>
      <c r="C9" s="6" t="s">
        <v>95</v>
      </c>
      <c r="D9" s="11">
        <v>11973644277</v>
      </c>
      <c r="E9" s="11"/>
      <c r="F9" s="11"/>
      <c r="G9" s="11">
        <v>11973644277</v>
      </c>
      <c r="H9" s="11">
        <v>3346723555</v>
      </c>
      <c r="I9" s="11">
        <v>12358644277</v>
      </c>
      <c r="J9" s="11">
        <v>-385000000</v>
      </c>
    </row>
    <row r="10" spans="1:10" ht="15">
      <c r="A10" s="5" t="s">
        <v>120</v>
      </c>
      <c r="B10" s="6" t="s">
        <v>97</v>
      </c>
      <c r="C10" s="6" t="s">
        <v>98</v>
      </c>
      <c r="D10" s="11">
        <v>1500000000</v>
      </c>
      <c r="E10" s="11"/>
      <c r="F10" s="11"/>
      <c r="G10" s="11">
        <v>1500000000</v>
      </c>
      <c r="H10" s="11">
        <v>154876768</v>
      </c>
      <c r="I10" s="11">
        <v>1347338076</v>
      </c>
      <c r="J10" s="11">
        <v>152661924</v>
      </c>
    </row>
    <row r="11" spans="1:10" ht="15">
      <c r="A11" s="5" t="s">
        <v>124</v>
      </c>
      <c r="B11" s="6" t="s">
        <v>99</v>
      </c>
      <c r="C11" s="6" t="s">
        <v>100</v>
      </c>
      <c r="D11" s="11">
        <v>330000000</v>
      </c>
      <c r="E11" s="11"/>
      <c r="F11" s="11"/>
      <c r="G11" s="11">
        <v>330000000</v>
      </c>
      <c r="H11" s="11">
        <v>65968501</v>
      </c>
      <c r="I11" s="11">
        <v>933539306</v>
      </c>
      <c r="J11" s="11">
        <v>-603539306</v>
      </c>
    </row>
    <row r="12" spans="1:10" ht="15">
      <c r="A12" s="5" t="s">
        <v>121</v>
      </c>
      <c r="B12" s="6" t="s">
        <v>2</v>
      </c>
      <c r="C12" s="6" t="s">
        <v>131</v>
      </c>
      <c r="D12" s="12"/>
      <c r="E12" s="12">
        <v>1241807498</v>
      </c>
      <c r="F12" s="12"/>
      <c r="G12" s="12">
        <v>1241807498</v>
      </c>
      <c r="H12" s="11">
        <v>0</v>
      </c>
      <c r="I12" s="11">
        <v>1241807498</v>
      </c>
      <c r="J12" s="11">
        <v>0</v>
      </c>
    </row>
    <row r="13" spans="1:10" ht="15">
      <c r="A13" s="5" t="s">
        <v>3</v>
      </c>
      <c r="B13" s="6" t="s">
        <v>2</v>
      </c>
      <c r="C13" s="6" t="s">
        <v>135</v>
      </c>
      <c r="D13" s="12"/>
      <c r="E13" s="12">
        <v>4180601526</v>
      </c>
      <c r="F13" s="12"/>
      <c r="G13" s="12">
        <v>4180601526</v>
      </c>
      <c r="H13" s="11">
        <v>0</v>
      </c>
      <c r="I13" s="11">
        <v>4180601526</v>
      </c>
      <c r="J13" s="11">
        <v>0</v>
      </c>
    </row>
    <row r="14" spans="1:10" ht="15.75" thickBot="1">
      <c r="A14" s="5" t="s">
        <v>3</v>
      </c>
      <c r="B14" s="6" t="s">
        <v>2</v>
      </c>
      <c r="C14" s="6" t="s">
        <v>132</v>
      </c>
      <c r="D14" s="12"/>
      <c r="E14" s="12">
        <v>5140543306</v>
      </c>
      <c r="F14" s="12"/>
      <c r="G14" s="12">
        <v>5140543306</v>
      </c>
      <c r="H14" s="11">
        <v>569151210</v>
      </c>
      <c r="I14" s="11">
        <v>4278420328</v>
      </c>
      <c r="J14" s="11">
        <v>862122978</v>
      </c>
    </row>
    <row r="15" spans="1:10" ht="16.5" thickBot="1" thickTop="1">
      <c r="A15" s="19" t="s">
        <v>139</v>
      </c>
      <c r="B15" s="19"/>
      <c r="C15" s="19"/>
      <c r="D15" s="10">
        <f>SUM(D4:D14)</f>
        <v>43663351986</v>
      </c>
      <c r="E15" s="10">
        <f>SUM(E4:E14)</f>
        <v>26562952330</v>
      </c>
      <c r="F15" s="10"/>
      <c r="G15" s="10">
        <f>SUM(G4:G14)</f>
        <v>70226304316</v>
      </c>
      <c r="H15" s="10">
        <f>SUM(H4:H14)</f>
        <v>12574084143</v>
      </c>
      <c r="I15" s="10">
        <f>SUM(I4:I14)</f>
        <v>68062091331</v>
      </c>
      <c r="J15" s="10">
        <f>SUM(J4:J14)</f>
        <v>2164212985</v>
      </c>
    </row>
    <row r="16" spans="1:10" ht="15.75" thickTop="1">
      <c r="A16" s="3" t="s">
        <v>140</v>
      </c>
      <c r="J16" s="4"/>
    </row>
    <row r="17" ht="15">
      <c r="J17" s="4"/>
    </row>
    <row r="18" ht="15">
      <c r="J18" s="4"/>
    </row>
    <row r="19" ht="15">
      <c r="J19" s="4"/>
    </row>
    <row r="20" ht="15">
      <c r="J20" s="4"/>
    </row>
    <row r="21" ht="15">
      <c r="J21" s="4"/>
    </row>
  </sheetData>
  <sheetProtection/>
  <mergeCells count="3">
    <mergeCell ref="A15:C15"/>
    <mergeCell ref="A1:J1"/>
    <mergeCell ref="A2:J2"/>
  </mergeCells>
  <printOptions/>
  <pageMargins left="0.7" right="0.7" top="0.75" bottom="0.75" header="0.3" footer="0.3"/>
  <pageSetup fitToHeight="0" fitToWidth="1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Doralba Castrillon Monsalve - Auxiliar - Presupuesto</dc:creator>
  <cp:keywords/>
  <dc:description/>
  <cp:lastModifiedBy>Usuario de Windows</cp:lastModifiedBy>
  <cp:lastPrinted>2017-02-21T19:27:13Z</cp:lastPrinted>
  <dcterms:created xsi:type="dcterms:W3CDTF">2016-06-09T21:58:37Z</dcterms:created>
  <dcterms:modified xsi:type="dcterms:W3CDTF">2017-05-01T19:00:22Z</dcterms:modified>
  <cp:category/>
  <cp:version/>
  <cp:contentType/>
  <cp:contentStatus/>
</cp:coreProperties>
</file>